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01\users$\janis.abele\My Documents\Zivju fonds 2024\Zivju_fonda_padomes_3_(229)_sēde_03.04.2024\protokols_padomes_03.04.2024_sēdei\"/>
    </mc:Choice>
  </mc:AlternateContent>
  <xr:revisionPtr revIDLastSave="0" documentId="13_ncr:1_{BDDA9118-4531-40A8-BCFA-54CCFA6AAEBE}" xr6:coauthVersionLast="47" xr6:coauthVersionMax="47" xr10:uidLastSave="{00000000-0000-0000-0000-000000000000}"/>
  <bookViews>
    <workbookView xWindow="-120" yWindow="-120" windowWidth="29040" windowHeight="15840" xr2:uid="{00000000-000D-0000-FFFF-FFFF00000000}"/>
  </bookViews>
  <sheets>
    <sheet name="projekti" sheetId="1" r:id="rId1"/>
  </sheets>
  <definedNames>
    <definedName name="OLE_LINK1" localSheetId="0">projekti!#REF!</definedName>
    <definedName name="OLE_LINK3" localSheetId="0">projekti!#REF!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1" l="1"/>
  <c r="H67" i="1" l="1"/>
  <c r="G55" i="1" l="1"/>
  <c r="E77" i="1" l="1"/>
  <c r="G67" i="1"/>
  <c r="E67" i="1"/>
  <c r="D67" i="1"/>
  <c r="H64" i="1" l="1"/>
  <c r="E55" i="1"/>
  <c r="H66" i="1"/>
  <c r="H65" i="1"/>
  <c r="D55" i="1"/>
  <c r="D12" i="1"/>
  <c r="G12" i="1" l="1"/>
  <c r="D79" i="1" l="1"/>
  <c r="D75" i="1"/>
  <c r="E12" i="1" l="1"/>
  <c r="E79" i="1" l="1"/>
</calcChain>
</file>

<file path=xl/sharedStrings.xml><?xml version="1.0" encoding="utf-8"?>
<sst xmlns="http://schemas.openxmlformats.org/spreadsheetml/2006/main" count="298" uniqueCount="186">
  <si>
    <t>Proj.
 Nr.</t>
  </si>
  <si>
    <t>Iesniedzējs</t>
  </si>
  <si>
    <t>Projekta nosaukums</t>
  </si>
  <si>
    <t>Pieprasītais Zivju fonda finans. (EUR)</t>
  </si>
  <si>
    <t>Pasākums “Zivju resursu pavairošana un atražošana publiskajās ūdenstilpēs un ūdenstilpēs, kurās zvejas tiesības pieder valstij, citās ūdenstilpēs, kas ir valsts vai pašvaldību īpašumā, kā arī privātajās upēs, kurās ir atļauta makšķerēšana”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</si>
  <si>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</si>
  <si>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</si>
  <si>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</si>
  <si>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</si>
  <si>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</si>
  <si>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</si>
  <si>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</si>
  <si>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</si>
  <si>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</si>
  <si>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</si>
  <si>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</si>
  <si>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</si>
  <si>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</si>
  <si>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</si>
  <si>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</si>
  <si>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</si>
  <si>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</si>
  <si>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</si>
  <si>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</si>
  <si>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</si>
  <si>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</si>
  <si>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</si>
  <si>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</si>
  <si>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</si>
  <si>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</si>
  <si>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</si>
  <si>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</si>
  <si>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</si>
  <si>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</si>
  <si>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</si>
  <si>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</si>
  <si>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</si>
  <si>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</si>
  <si>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</si>
  <si>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</si>
  <si>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</si>
  <si>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</si>
  <si>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</si>
  <si>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</si>
  <si>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</si>
  <si>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</si>
  <si>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</si>
  <si>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</si>
  <si>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</si>
  <si>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</si>
  <si>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</si>
  <si>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</si>
  <si>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</si>
  <si>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</si>
  <si>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</si>
  <si>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</si>
  <si>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Tukuma novada Engures ezera zivju krājumu atjaunošana un papildināšana</t>
  </si>
  <si>
    <t>Rāznas ezera zivju krājumu papildināšana</t>
  </si>
  <si>
    <t>52.</t>
  </si>
  <si>
    <t>53.</t>
  </si>
  <si>
    <t>54.</t>
  </si>
  <si>
    <t>55.</t>
  </si>
  <si>
    <t>56.</t>
  </si>
  <si>
    <t>57.</t>
  </si>
  <si>
    <t>58.</t>
  </si>
  <si>
    <t>59.</t>
  </si>
  <si>
    <t>60.</t>
  </si>
  <si>
    <t>PSV Ventspils novada pašvaldība</t>
  </si>
  <si>
    <t>BDR "Bauskas mednieku un makšķernieku biedrība"</t>
  </si>
  <si>
    <t>Plēsīgo zivju resursu pavairošana Mūsas un Mēmeles upēs Bauskas novadā</t>
  </si>
  <si>
    <t>PSV Jelgavas novada pašvaldība</t>
  </si>
  <si>
    <t>PSV Ludzas novada pašvaldība</t>
  </si>
  <si>
    <t>Lielupes gultnes tīrīšana zivju dabīgo nārstu vietu atjaunošanai</t>
  </si>
  <si>
    <t>PSV Talsu novada pašvaldība</t>
  </si>
  <si>
    <t>PSV Valmieras novada pašvaldība</t>
  </si>
  <si>
    <t>PSV Preiļu novada pašvaldība</t>
  </si>
  <si>
    <t>BDR "Gaujas ilgtspējīgas attīstības biedrība"</t>
  </si>
  <si>
    <t>PSV Tukuma novada pašvaldība</t>
  </si>
  <si>
    <t>PSV Krāslavas novada pašvaldības Dagdas pilsētas un pagastu apvienība</t>
  </si>
  <si>
    <t>Līdaku pavairošana Alūksnes ezerā</t>
  </si>
  <si>
    <t>PSV Jēkabpils novada pašvaldība</t>
  </si>
  <si>
    <t>Tukuma novada Kaņiera ezera zivju krājumu atjaunošana un papildināšana</t>
  </si>
  <si>
    <t>Zivju resursu pavairošana Madonas novada Aronas pagasta Lielais Līdēris ezerā</t>
  </si>
  <si>
    <t>Zivju resursu pavairošana Madonas novada Vestienas pagasta Kāla ezerā</t>
  </si>
  <si>
    <t>Padomes atbalstītais finans. pirms norvērtēšanas (EUR)</t>
  </si>
  <si>
    <t>Padomes piešķirtais finans. (EUR)</t>
  </si>
  <si>
    <t>Saņemtais novērtējums</t>
  </si>
  <si>
    <t>x</t>
  </si>
  <si>
    <t>NORAIDĪTS</t>
  </si>
  <si>
    <t>netika vērtēts</t>
  </si>
  <si>
    <t>I.                       7 prioritāri atbalstītie projekti, kuros paredzēta zivju dabisko dzīvotņu kvalitātes uzlabošana un nārsta vietu atjaunošana publiski pieejamos ūdeņos.</t>
  </si>
  <si>
    <t>KOPĀ I. grupas projektiem:</t>
  </si>
  <si>
    <t>KOPĀ II. grupas projektiem:</t>
  </si>
  <si>
    <t>KOPĀ III. grupas projektiem:</t>
  </si>
  <si>
    <t>KOPĀ V. grupas projektiem:</t>
  </si>
  <si>
    <t>Pasākuma kārtai pieejamais un atbalstītais Zivju fonda finansējums:</t>
  </si>
  <si>
    <t>Starpība starp kārtai pieejamo un pieprasīto - padomes atbalstīto  Zivju fonda finansējumu:</t>
  </si>
  <si>
    <t>PPI Bauskas novada pašvaldības iestāde "Rundāles apvienības pārvalde"</t>
  </si>
  <si>
    <t>Lielupes upes gultnes tīrīšana zivju dabīgo nārstu vietu atjaunošanai Bauskas novadā</t>
  </si>
  <si>
    <t>Zivju dabisko dzīvotņu kvalitātes uzlabošana un nārsta vietu atjaunošana Burtnieka ezerā 2024. gadā</t>
  </si>
  <si>
    <t>Lašveidīgo zivju nārsta vietu izveide Gaujas upē</t>
  </si>
  <si>
    <t>Svētes upes krastu un gultnes atbrīvošana no ūdensaugiem zivju dabīgo nārstu vietu atjaunošanai Jelgavas novadā 2024</t>
  </si>
  <si>
    <t>Lašveidīgo zivju nārsta vietu atjaunošana Sikšņu krācēs pie Randatu klintīm</t>
  </si>
  <si>
    <t>Lašveidīgo zivju nārsta vietu sakopšana Līgatnes upē</t>
  </si>
  <si>
    <t>Zivju atražošana un pavairošana Rēzeknes novada Adamovas un Meirānu ezeros</t>
  </si>
  <si>
    <t>Līdaku resursu pavairošana Alauksta ezerā</t>
  </si>
  <si>
    <t>Līdaku resursu pavairošana Ineša ezerā</t>
  </si>
  <si>
    <t>Zandartu mazuļu ielaišana Daugavā zivju resursu papildināšanai 2024.gadā</t>
  </si>
  <si>
    <t>Taimiņu populācijas atjaunošana Vaidavas upē</t>
  </si>
  <si>
    <t>61.</t>
  </si>
  <si>
    <t>Strauta foreļu izlaišana Lielās Juglas upē</t>
  </si>
  <si>
    <t>APP Madonas novada pašvaldība</t>
  </si>
  <si>
    <t>PPI Kaunatas apvienības pārvalde</t>
  </si>
  <si>
    <t>Zandartu mazuļu pavairošana Ungura ezerā</t>
  </si>
  <si>
    <t>Zandartu mazuļu pavairošana Ineša ezerā</t>
  </si>
  <si>
    <t>PSV Augšdaugavas novada pašvaldības Centrālā pārvalde</t>
  </si>
  <si>
    <t>Augšdaugavas novada ezeru Zivju resursu papildināšana ar zandartu mazuļiem (Smiļgenes ezers)</t>
  </si>
  <si>
    <t>Līdaku mazuļu iegāde, transportēšana un ielaišana Lielupē - Jelgavas novada administratīvajā teritorijā 2024</t>
  </si>
  <si>
    <t>Līdaku mazuļu pavairošana Tauna ezerā</t>
  </si>
  <si>
    <t>Līdaku resursu pavairošana Nedža ezerā</t>
  </si>
  <si>
    <t>APP Alūksnes novada pašvaldība</t>
  </si>
  <si>
    <t>Līdaku pavairošana Lukumīša ezerā</t>
  </si>
  <si>
    <t>Līdaku mazuļu pavairošana Bānūžu ezerā</t>
  </si>
  <si>
    <t>Līdaku resursu pavairošana Juvera ezerā</t>
  </si>
  <si>
    <t>Līdaku pavairošana Vaidavas ezerā</t>
  </si>
  <si>
    <t>Līdaku mazuļu pavairošana Auciema ezerā</t>
  </si>
  <si>
    <t>Augšdaugavas novada ezeru Zivju resursu papildināšana ar zandartu mazuļiem</t>
  </si>
  <si>
    <t>Zivju resursu pavairošana Ventspils novada Usmas ezerā-2024</t>
  </si>
  <si>
    <t>BDR "Sventes pērle"</t>
  </si>
  <si>
    <t>Sventes ezera zivju resursu pavairošana</t>
  </si>
  <si>
    <t>Līdaku mazuļu pavairošana Āraišu ezerā</t>
  </si>
  <si>
    <t>Līdaku mazuļu pavairošana Riebiņu ezerā</t>
  </si>
  <si>
    <t>Augšdaugavas novada ezeru Zivju resursu papildināšana ar līdaku mazuļiem</t>
  </si>
  <si>
    <t>PPI Višķu pagasta pārvalde</t>
  </si>
  <si>
    <t>Zivju resursu papildināšana Luknas ezerā ar zandartu mazuļiem</t>
  </si>
  <si>
    <t>PUB Krāslavas novada pašvaldība</t>
  </si>
  <si>
    <t>Zivju mazuļu ielaišana Krāslavas novada ezeros</t>
  </si>
  <si>
    <t>PSV Valkas novada pašvaldība</t>
  </si>
  <si>
    <t>Zivju resursu pavairošana un atražošana Valkas novadā esošajos ezeros - Valdis, Bērzezers, Zāģezers, Salainis un Cepšu ezers</t>
  </si>
  <si>
    <t>PPI Daugavpils pils. pašv. iestāde "Komunālās saimniecības pārvalde"</t>
  </si>
  <si>
    <t>Lielā Stropu ezera zivju resursu pavairošana</t>
  </si>
  <si>
    <t>Zivju resursu pavairošana Preiļu novada Lielajā Kolupas ezerā un Bieržgaļa ezerā</t>
  </si>
  <si>
    <t>Līdaku mazuļu ielaišana Madonas novada Salas ezerā</t>
  </si>
  <si>
    <t>PSV Gulbenes novada pašvaldība</t>
  </si>
  <si>
    <t>Zivju resursu pavairošana Gulbenes novada ezeros</t>
  </si>
  <si>
    <t>Zivju resursu pavairošanas un atražošanas pasākumi 2024.gadā Talsu novadā</t>
  </si>
  <si>
    <t>Zivju resursu pavairošana Zvirgzdenes, Dunākļa, Cirmas ezerā</t>
  </si>
  <si>
    <t>BDR Sabiedriskā vides pārvalde "Durbe"</t>
  </si>
  <si>
    <t>Biedrība "Sabiedriskā vides pārvalde Durbe"</t>
  </si>
  <si>
    <t>Zivju resursu pavairošana Krāslavas novada Oloveca, Kairišu, Osvas un Visolda ezeros</t>
  </si>
  <si>
    <t>Zivju resursu pavairošana Ventspils novada Puzes ezerā-2024</t>
  </si>
  <si>
    <t>BDR Biedrība Vaidavas ezera pārvalde</t>
  </si>
  <si>
    <t>Zandarta mazuļu ielaišana Vaidavas ezerā 2024.gadā</t>
  </si>
  <si>
    <t>Zandartu mazuļu ielaišana Jēkabpils novada Viesītes, Zuju un Vecmuižas ezeros zivju resursu papildināšanai</t>
  </si>
  <si>
    <t>Zandartu mazuļu ielaišana Jēkabpils novada Laukezera, Baļotes un Marinzejas ezera zivju resursu papildināšanai</t>
  </si>
  <si>
    <t>Zandartu mazuļu ielaišana Jēkabpils novada Radžu ūdenskrātuves zivju resursu papildināšanai</t>
  </si>
  <si>
    <t>Zandartu mazuļu pavairošana Sāruma ezerā</t>
  </si>
  <si>
    <t>Zandartu mazuļu pavairošana Raiskuma ezerā</t>
  </si>
  <si>
    <t>Zandartu mazuļu pavairošana Alauksta ezerā</t>
  </si>
  <si>
    <t>Līdaku pavairošana Indzera ezerā</t>
  </si>
  <si>
    <t>Līdaku pavairošana Sudala ezerā</t>
  </si>
  <si>
    <r>
      <t xml:space="preserve">BDR "Gaujas ilgtspējīgas attīstības biedrība" </t>
    </r>
    <r>
      <rPr>
        <vertAlign val="superscript"/>
        <sz val="12"/>
        <rFont val="Arial"/>
        <family val="2"/>
        <charset val="186"/>
      </rPr>
      <t>1</t>
    </r>
  </si>
  <si>
    <r>
      <t xml:space="preserve">PSV Jēkabpils novada pašvaldība </t>
    </r>
    <r>
      <rPr>
        <vertAlign val="superscript"/>
        <sz val="12"/>
        <rFont val="Arial"/>
        <family val="2"/>
        <charset val="186"/>
      </rPr>
      <t>1</t>
    </r>
  </si>
  <si>
    <r>
      <t xml:space="preserve">BDR SUDRABLASIS </t>
    </r>
    <r>
      <rPr>
        <vertAlign val="superscript"/>
        <sz val="12"/>
        <rFont val="Arial"/>
        <family val="2"/>
        <charset val="186"/>
      </rPr>
      <t>1</t>
    </r>
  </si>
  <si>
    <r>
      <t xml:space="preserve">PUB Nautrēnu apvienības pārvalde </t>
    </r>
    <r>
      <rPr>
        <vertAlign val="superscript"/>
        <sz val="12"/>
        <rFont val="Arial"/>
        <family val="2"/>
        <charset val="186"/>
      </rPr>
      <t>2</t>
    </r>
  </si>
  <si>
    <r>
      <t xml:space="preserve">Zivju atražošanas pasākumu veikšana Preiļu novada Pelēču, Biešona un Pakalņa ezeros </t>
    </r>
    <r>
      <rPr>
        <b/>
        <sz val="12"/>
        <rFont val="Arial"/>
        <family val="2"/>
      </rPr>
      <t>(Pelēču un Biešona ez.)</t>
    </r>
  </si>
  <si>
    <r>
      <t xml:space="preserve">Zivju resursu pavairošana Smiltenes novada ezeros 2024.gadā </t>
    </r>
    <r>
      <rPr>
        <b/>
        <sz val="12"/>
        <rFont val="Arial"/>
        <family val="2"/>
      </rPr>
      <t>(Tepera ez.)</t>
    </r>
  </si>
  <si>
    <r>
      <t xml:space="preserve">Zivju resursu pavairošana Idzepoles, Ismeru-Žogotu un Viraudas ezeros </t>
    </r>
    <r>
      <rPr>
        <b/>
        <sz val="12"/>
        <rFont val="Arial"/>
        <family val="2"/>
      </rPr>
      <t>(Ismeru-Žogotu ez.)</t>
    </r>
  </si>
  <si>
    <r>
      <t xml:space="preserve">Zivju resursu pavairošana Smiltenes novada ezeros 2024.gadā </t>
    </r>
    <r>
      <rPr>
        <b/>
        <sz val="12"/>
        <rFont val="Arial"/>
        <family val="2"/>
      </rPr>
      <t>(izņemot Tepera ezeru)</t>
    </r>
  </si>
  <si>
    <r>
      <t xml:space="preserve">Zivju atražošanas pasākumu veikšana Preiļu novada Pelēču, Biešona un Pakalņa ezeros </t>
    </r>
    <r>
      <rPr>
        <b/>
        <sz val="12"/>
        <rFont val="Arial"/>
        <family val="2"/>
      </rPr>
      <t>(Pakaļņa ez.)</t>
    </r>
  </si>
  <si>
    <r>
      <t xml:space="preserve">Zivju resursu pavairošana Idzepoles, Ismeru-Žogotu un Viraudas ezeros </t>
    </r>
    <r>
      <rPr>
        <b/>
        <sz val="12"/>
        <rFont val="Arial"/>
        <family val="2"/>
      </rPr>
      <t>(Idzepoles un Viraudas ez.)</t>
    </r>
  </si>
  <si>
    <r>
      <t xml:space="preserve">PPI Kaunatas apvienības pārvalde </t>
    </r>
    <r>
      <rPr>
        <vertAlign val="superscript"/>
        <sz val="12"/>
        <rFont val="Arial"/>
        <family val="2"/>
        <charset val="186"/>
      </rPr>
      <t>3</t>
    </r>
  </si>
  <si>
    <r>
      <t xml:space="preserve">PSV Preiļu novada pašvaldība </t>
    </r>
    <r>
      <rPr>
        <vertAlign val="superscript"/>
        <sz val="12"/>
        <rFont val="Arial"/>
        <family val="2"/>
        <charset val="186"/>
      </rPr>
      <t>3</t>
    </r>
  </si>
  <si>
    <r>
      <t xml:space="preserve">APP Smiltenes novada pašvaldība </t>
    </r>
    <r>
      <rPr>
        <vertAlign val="superscript"/>
        <sz val="12"/>
        <rFont val="Arial"/>
        <family val="2"/>
        <charset val="186"/>
      </rPr>
      <t>3</t>
    </r>
  </si>
  <si>
    <t>Kopā
 piešķirts:</t>
  </si>
  <si>
    <r>
      <t xml:space="preserve">Zivju fonda pasākumam iesniegtajiem projektiem piešķirtais finansējums (padomes 03.04.2024. sēde, attālināti </t>
    </r>
    <r>
      <rPr>
        <b/>
        <i/>
        <sz val="14"/>
        <rFont val="Arial"/>
        <family val="2"/>
        <charset val="186"/>
      </rPr>
      <t>Ms Teams</t>
    </r>
    <r>
      <rPr>
        <b/>
        <sz val="14"/>
        <rFont val="Arial"/>
        <family val="2"/>
      </rPr>
      <t xml:space="preserve"> platformā)</t>
    </r>
  </si>
  <si>
    <t>III.   Projekti vai atsevišķu projektu daļas, kurās norādītajās ūdenstilpēs zivju resursu papildināšana ar Zivju fonda atbalstu notikusi divus iepriekšējos gadus pēc kārtas</t>
  </si>
  <si>
    <t>II.    Projekti vai projektu daļas, kurās norādītajās ūdenstilpēs zivju resursu papildināšana ar Zivju fonda atbalstu nav notikusi vismaz divus iepriekšējos gadus pēc kārtas</t>
  </si>
  <si>
    <t>Pieprasītais un vērtēšanai virzītais projektu Zivju fonda finansējums:</t>
  </si>
  <si>
    <t>IV.  Projektu apspriešanas laikā noraidītie, vērtēšanai nevirzītie projekti un projekts, kurš vērtēšanā saņēmis mazāk par 45 punktiem.</t>
  </si>
  <si>
    <r>
      <t xml:space="preserve">APP Alūksnes novada pašvaldība </t>
    </r>
    <r>
      <rPr>
        <vertAlign val="superscript"/>
        <sz val="12"/>
        <rFont val="Arial"/>
        <family val="2"/>
        <charset val="186"/>
      </rPr>
      <t>4</t>
    </r>
  </si>
  <si>
    <r>
      <rPr>
        <vertAlign val="superscript"/>
        <sz val="11"/>
        <rFont val="Arial"/>
        <family val="2"/>
      </rPr>
      <t xml:space="preserve">1 </t>
    </r>
    <r>
      <rPr>
        <sz val="11"/>
        <rFont val="Arial"/>
        <family val="2"/>
      </rPr>
      <t>Projekts noraidīts un netika virzīts vērtēšanai projektu apspriešanas gaitā padomes sēdes laikā.</t>
    </r>
  </si>
  <si>
    <r>
      <rPr>
        <vertAlign val="superscript"/>
        <sz val="11"/>
        <rFont val="Arial"/>
        <family val="2"/>
      </rPr>
      <t>3</t>
    </r>
    <r>
      <rPr>
        <sz val="11"/>
        <rFont val="Arial"/>
        <family val="2"/>
      </rPr>
      <t xml:space="preserve"> Projektu Nr. 5, 28 un 55 finansējums ir sadalīts starp II. un III. grupu, jo atsevišķās šo projektu ūdenstilpēs zivju resursu papildināšana ar Zivju fonda atbalstu notikusi divus iepriekšējos gadus pēc kārtas.</t>
    </r>
  </si>
  <si>
    <r>
      <rPr>
        <vertAlign val="superscript"/>
        <sz val="11"/>
        <rFont val="Arial"/>
        <family val="2"/>
      </rPr>
      <t>4</t>
    </r>
    <r>
      <rPr>
        <sz val="11"/>
        <rFont val="Arial"/>
        <family val="2"/>
      </rPr>
      <t xml:space="preserve"> Projektam Nr. 19 piešķirts papildus Zivju fonda finansējums 222,36 EUR no pasākuma “Dalība starptautiskos pasākumos, konferencēs un apmācībās saistībā ar zivju resursu pētījumiem, to racionālu un saudzīgu izmantošanu, atražošanu un aizsardzību” 2024. gada 1. kārtā pāri palikušā Zivju fonda finansējuma.</t>
    </r>
  </si>
  <si>
    <r>
      <rPr>
        <vertAlign val="superscript"/>
        <sz val="11"/>
        <rFont val="Arial"/>
        <family val="2"/>
      </rPr>
      <t>2</t>
    </r>
    <r>
      <rPr>
        <sz val="11"/>
        <rFont val="Arial"/>
        <family val="2"/>
      </rPr>
      <t xml:space="preserve"> Projektam atbalsts nav piešķirts, jo projekts padomes vērtējumā ieguva mazāk par 45 vērtējuma punktiem (skatīt 02.03.2010. Ministru kabineta noteikumu Nr.215 "Noteikumi par valsts atbalsta piešķiršanu zivsaimniecības attīstībai no Zivju fonda finanšu līdzekļiem" 11. punktu).</t>
    </r>
  </si>
  <si>
    <t>Trūkstošais finans. III. gr. rezervē atstātajiem projektiem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</si>
</sst>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b/>
      <sz val="12"/>
      <name val="Arial"/>
      <family val="2"/>
    </font>
    <font>
      <b/>
      <sz val="11"/>
      <name val="Arial"/>
      <family val="2"/>
    </font>
    <font>
      <sz val="11"/>
      <name val="Arial"/>
      <family val="2"/>
    </font>
    <font>
      <i/>
      <sz val="14"/>
      <name val="Arial"/>
      <family val="2"/>
    </font>
    <font>
      <sz val="12"/>
      <name val="Arial"/>
      <family val="2"/>
    </font>
    <font>
      <sz val="10"/>
      <name val="Arial"/>
      <family val="2"/>
    </font>
    <font>
      <b/>
      <sz val="11"/>
      <name val="Arial"/>
      <family val="2"/>
      <charset val="186"/>
    </font>
    <font>
      <b/>
      <sz val="12"/>
      <name val="Arial"/>
      <family val="2"/>
      <charset val="186"/>
    </font>
    <font>
      <vertAlign val="superscript"/>
      <sz val="12"/>
      <name val="Arial"/>
      <family val="2"/>
      <charset val="186"/>
    </font>
    <font>
      <sz val="11"/>
      <color rgb="FFFF0000"/>
      <name val="Arial"/>
      <family val="2"/>
    </font>
    <font>
      <b/>
      <sz val="14"/>
      <name val="Arial"/>
      <family val="2"/>
    </font>
    <font>
      <b/>
      <i/>
      <sz val="14"/>
      <name val="Arial"/>
      <family val="2"/>
      <charset val="186"/>
    </font>
    <font>
      <vertAlign val="superscript"/>
      <sz val="11"/>
      <name val="Arial"/>
      <family val="2"/>
    </font>
    <font>
      <sz val="12"/>
      <color theme="1"/>
      <name val="Times New Roman"/>
      <family val="1"/>
      <charset val="186"/>
    </font>
  </fonts>
  <fills count="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rgb="FFF1F3DB"/>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64">
    <xf numFmtId="0" fontId="0" fillId="0" borderId="0" xfId="0"/>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vertical="center"/>
    </xf>
    <xf numFmtId="0" fontId="1" fillId="0" borderId="1" xfId="0" applyFont="1" applyFill="1" applyBorder="1" applyAlignment="1">
      <alignment horizontal="center" vertical="center" wrapText="1"/>
    </xf>
    <xf numFmtId="4" fontId="3" fillId="0" borderId="0" xfId="0" applyNumberFormat="1" applyFont="1" applyFill="1"/>
    <xf numFmtId="4" fontId="5" fillId="0" borderId="1" xfId="0" applyNumberFormat="1" applyFont="1" applyFill="1" applyBorder="1" applyAlignment="1">
      <alignment vertical="center" wrapText="1"/>
    </xf>
    <xf numFmtId="0" fontId="3" fillId="0" borderId="0" xfId="0" applyFont="1" applyFill="1"/>
    <xf numFmtId="0" fontId="3" fillId="0" borderId="0" xfId="0" applyFont="1" applyFill="1" applyAlignment="1">
      <alignment vertical="center"/>
    </xf>
    <xf numFmtId="4" fontId="1"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0" xfId="0" applyFont="1" applyFill="1" applyAlignment="1">
      <alignment horizontal="center" vertical="top" wrapText="1"/>
    </xf>
    <xf numFmtId="0" fontId="5" fillId="0" borderId="0" xfId="0" applyFont="1" applyFill="1" applyAlignment="1">
      <alignment vertical="top" wrapText="1"/>
    </xf>
    <xf numFmtId="4" fontId="1" fillId="0" borderId="2" xfId="0" applyNumberFormat="1" applyFont="1" applyFill="1" applyBorder="1"/>
    <xf numFmtId="4" fontId="1" fillId="0" borderId="1" xfId="0" applyNumberFormat="1" applyFont="1" applyFill="1" applyBorder="1"/>
    <xf numFmtId="4" fontId="1" fillId="0" borderId="1" xfId="0" applyNumberFormat="1" applyFont="1" applyFill="1" applyBorder="1" applyAlignment="1">
      <alignment wrapText="1"/>
    </xf>
    <xf numFmtId="0" fontId="6" fillId="0" borderId="0" xfId="0" applyFont="1" applyFill="1"/>
    <xf numFmtId="0" fontId="3" fillId="0" borderId="0" xfId="0" applyFont="1" applyFill="1" applyAlignment="1">
      <alignment horizontal="center"/>
    </xf>
    <xf numFmtId="4" fontId="3" fillId="0" borderId="0" xfId="0" applyNumberFormat="1" applyFont="1" applyFill="1" applyAlignment="1">
      <alignment wrapText="1"/>
    </xf>
    <xf numFmtId="4" fontId="1" fillId="0" borderId="0" xfId="0" applyNumberFormat="1" applyFont="1" applyFill="1" applyBorder="1"/>
    <xf numFmtId="4" fontId="1" fillId="0" borderId="0" xfId="0" applyNumberFormat="1" applyFont="1" applyFill="1" applyBorder="1" applyAlignment="1">
      <alignment wrapText="1"/>
    </xf>
    <xf numFmtId="4" fontId="8" fillId="0" borderId="1" xfId="0" applyNumberFormat="1" applyFont="1" applyBorder="1" applyAlignment="1">
      <alignment horizontal="center" vertical="center" wrapText="1"/>
    </xf>
    <xf numFmtId="4" fontId="2" fillId="0" borderId="10" xfId="0" applyNumberFormat="1" applyFont="1" applyBorder="1" applyAlignment="1">
      <alignment horizontal="center" vertical="center" wrapText="1"/>
    </xf>
    <xf numFmtId="0" fontId="3" fillId="0" borderId="0" xfId="0" applyFont="1" applyFill="1" applyAlignment="1">
      <alignment horizontal="center" vertical="center"/>
    </xf>
    <xf numFmtId="4" fontId="8" fillId="0" borderId="1" xfId="0" applyNumberFormat="1" applyFont="1" applyFill="1" applyBorder="1" applyAlignment="1">
      <alignment vertical="center"/>
    </xf>
    <xf numFmtId="0" fontId="7" fillId="0" borderId="0" xfId="0" applyFont="1" applyFill="1"/>
    <xf numFmtId="4" fontId="8"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8" fillId="0" borderId="0" xfId="0" applyFont="1" applyFill="1" applyBorder="1" applyAlignment="1">
      <alignment horizontal="right" vertical="center" wrapText="1"/>
    </xf>
    <xf numFmtId="4" fontId="8" fillId="0" borderId="2" xfId="0" applyNumberFormat="1" applyFont="1" applyFill="1" applyBorder="1" applyAlignment="1">
      <alignment vertical="center"/>
    </xf>
    <xf numFmtId="4" fontId="8" fillId="0" borderId="2" xfId="0" applyNumberFormat="1" applyFont="1" applyFill="1" applyBorder="1" applyAlignment="1">
      <alignment horizontal="center" vertical="center"/>
    </xf>
    <xf numFmtId="4" fontId="8" fillId="0" borderId="0" xfId="0" applyNumberFormat="1" applyFont="1" applyFill="1" applyBorder="1" applyAlignment="1">
      <alignment horizontal="center" vertical="center"/>
    </xf>
    <xf numFmtId="0" fontId="1" fillId="0" borderId="1" xfId="0" applyFont="1" applyBorder="1" applyAlignment="1">
      <alignment horizontal="right" vertical="top" wrapText="1"/>
    </xf>
    <xf numFmtId="4" fontId="10" fillId="0" borderId="0" xfId="0" applyNumberFormat="1" applyFont="1" applyFill="1"/>
    <xf numFmtId="4" fontId="7" fillId="0" borderId="0" xfId="0" applyNumberFormat="1" applyFont="1" applyFill="1"/>
    <xf numFmtId="4" fontId="5" fillId="0" borderId="1" xfId="0" applyNumberFormat="1" applyFont="1" applyFill="1" applyBorder="1" applyAlignment="1">
      <alignment horizontal="right" vertical="center" indent="1"/>
    </xf>
    <xf numFmtId="0" fontId="10" fillId="0" borderId="0" xfId="0" applyFont="1" applyFill="1"/>
    <xf numFmtId="4" fontId="1" fillId="0" borderId="1" xfId="0" applyNumberFormat="1" applyFont="1" applyFill="1" applyBorder="1" applyAlignment="1">
      <alignment vertical="center"/>
    </xf>
    <xf numFmtId="4" fontId="1"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4" fontId="1" fillId="0" borderId="0" xfId="0" applyNumberFormat="1" applyFont="1" applyFill="1" applyBorder="1" applyAlignment="1">
      <alignment horizontal="right" wrapText="1"/>
    </xf>
    <xf numFmtId="0" fontId="3" fillId="0" borderId="0" xfId="0" applyFont="1" applyFill="1" applyAlignment="1">
      <alignment horizontal="left"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 fillId="0" borderId="4" xfId="0" applyFont="1" applyFill="1" applyBorder="1" applyAlignment="1">
      <alignment horizontal="right" vertical="center" wrapText="1"/>
    </xf>
    <xf numFmtId="0" fontId="1" fillId="0" borderId="5" xfId="0" applyFont="1" applyFill="1" applyBorder="1" applyAlignment="1">
      <alignment horizontal="right" vertical="center" wrapText="1"/>
    </xf>
    <xf numFmtId="0" fontId="1" fillId="0" borderId="6" xfId="0" applyFont="1" applyFill="1" applyBorder="1" applyAlignment="1">
      <alignment horizontal="right" vertical="center" wrapText="1"/>
    </xf>
    <xf numFmtId="0" fontId="8" fillId="0" borderId="4" xfId="0" applyFont="1" applyFill="1" applyBorder="1" applyAlignment="1">
      <alignment horizontal="right" vertical="center" wrapText="1"/>
    </xf>
    <xf numFmtId="0" fontId="8" fillId="0" borderId="5" xfId="0" applyFont="1" applyFill="1" applyBorder="1" applyAlignment="1">
      <alignment horizontal="right" vertical="center" wrapText="1"/>
    </xf>
    <xf numFmtId="0" fontId="8" fillId="0" borderId="6" xfId="0" applyFont="1" applyFill="1" applyBorder="1" applyAlignment="1">
      <alignment horizontal="right" vertical="center" wrapText="1"/>
    </xf>
    <xf numFmtId="0" fontId="3" fillId="0" borderId="0" xfId="0" applyFont="1" applyAlignment="1">
      <alignment horizontal="left" wrapText="1"/>
    </xf>
    <xf numFmtId="0" fontId="4" fillId="0" borderId="3" xfId="0" applyFont="1" applyFill="1" applyBorder="1" applyAlignment="1">
      <alignment horizontal="center" vertical="center" wrapText="1"/>
    </xf>
    <xf numFmtId="0" fontId="11" fillId="0" borderId="0" xfId="0" applyFont="1" applyFill="1" applyAlignment="1">
      <alignment horizont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4" fillId="0" borderId="0" xfId="0" applyFont="1"/>
    <xf numFmtId="4" fontId="14" fillId="0" borderId="0" xfId="0" applyNumberFormat="1" applyFont="1"/>
    <xf numFmtId="3" fontId="14"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4"/>
  <sheetViews>
    <sheetView tabSelected="1" topLeftCell="A60" zoomScale="80" zoomScaleNormal="80" workbookViewId="0">
      <selection activeCell="C3" sqref="C3"/>
    </sheetView>
  </sheetViews>
  <sheetFormatPr defaultColWidth="9.140625" defaultRowHeight="14.25" x14ac:dyDescent="0.2"/>
  <cols>
    <col min="1" max="1" width="7.140625" style="16" customWidth="1"/>
    <col min="2" max="2" width="66.42578125" style="7" customWidth="1"/>
    <col min="3" max="3" width="85.28515625" style="17" customWidth="1"/>
    <col min="4" max="4" width="14.5703125" style="5" customWidth="1"/>
    <col min="5" max="5" width="18.7109375" style="18" customWidth="1"/>
    <col min="6" max="6" width="18" style="18" customWidth="1"/>
    <col min="7" max="7" width="18.7109375" style="18" customWidth="1"/>
    <col min="8" max="8" width="13.85546875" style="23" customWidth="1"/>
    <col min="9" max="10" width="12.28515625" style="7" bestFit="1" customWidth="1"/>
    <col min="11" max="11" width="11.140625" style="7" bestFit="1" customWidth="1"/>
    <col min="12" max="16384" width="9.140625" style="7"/>
  </cols>
  <sheetData>
    <row r="1" spans="1:10" ht="18" x14ac:dyDescent="0.25">
      <c r="A1" s="57" t="s">
        <v>175</v>
      </c>
      <c r="B1" s="57"/>
      <c r="C1" s="57"/>
      <c r="D1" s="57"/>
      <c r="E1" s="57"/>
      <c r="F1" s="57"/>
      <c r="G1" s="57"/>
    </row>
    <row r="2" spans="1:10" s="8" customFormat="1" ht="18.75" x14ac:dyDescent="0.25">
      <c r="A2" s="56" t="s">
        <v>4</v>
      </c>
      <c r="B2" s="56"/>
      <c r="C2" s="56"/>
      <c r="D2" s="56"/>
      <c r="E2" s="56"/>
      <c r="F2" s="56"/>
      <c r="G2" s="56"/>
      <c r="H2" s="23"/>
    </row>
    <row r="3" spans="1:10" s="10" customFormat="1" ht="79.5" thickBot="1" x14ac:dyDescent="0.3">
      <c r="A3" s="4" t="s">
        <v>0</v>
      </c>
      <c r="B3" s="4" t="s">
        <v>1</v>
      </c>
      <c r="C3" s="4" t="s">
        <v>2</v>
      </c>
      <c r="D3" s="9" t="s">
        <v>3</v>
      </c>
      <c r="E3" s="9" t="s">
        <v>84</v>
      </c>
      <c r="F3" s="21" t="s">
        <v>86</v>
      </c>
      <c r="G3" s="21" t="s">
        <v>85</v>
      </c>
      <c r="H3" s="22" t="s">
        <v>185</v>
      </c>
    </row>
    <row r="4" spans="1:10" s="10" customFormat="1" ht="16.5" thickBot="1" x14ac:dyDescent="0.3">
      <c r="A4" s="58" t="s">
        <v>90</v>
      </c>
      <c r="B4" s="59"/>
      <c r="C4" s="59"/>
      <c r="D4" s="59"/>
      <c r="E4" s="59"/>
      <c r="F4" s="59"/>
      <c r="G4" s="59"/>
      <c r="H4" s="60"/>
    </row>
    <row r="5" spans="1:10" ht="30" x14ac:dyDescent="0.25">
      <c r="A5" s="1" t="s">
        <v>33</v>
      </c>
      <c r="B5" s="2" t="s">
        <v>97</v>
      </c>
      <c r="C5" s="1" t="s">
        <v>98</v>
      </c>
      <c r="D5" s="3">
        <v>11506.69</v>
      </c>
      <c r="E5" s="3">
        <v>11506.69</v>
      </c>
      <c r="F5" s="6">
        <v>71.875</v>
      </c>
      <c r="G5" s="6">
        <v>11506.69</v>
      </c>
      <c r="H5" s="27" t="s">
        <v>87</v>
      </c>
      <c r="J5" s="62"/>
    </row>
    <row r="6" spans="1:10" ht="15.75" x14ac:dyDescent="0.25">
      <c r="A6" s="1" t="s">
        <v>31</v>
      </c>
      <c r="B6" s="2" t="s">
        <v>68</v>
      </c>
      <c r="C6" s="1" t="s">
        <v>72</v>
      </c>
      <c r="D6" s="3">
        <v>10308.85</v>
      </c>
      <c r="E6" s="3">
        <v>10308.85</v>
      </c>
      <c r="F6" s="6">
        <v>66.25</v>
      </c>
      <c r="G6" s="6">
        <v>10308.85</v>
      </c>
      <c r="H6" s="27" t="s">
        <v>87</v>
      </c>
      <c r="J6" s="62"/>
    </row>
    <row r="7" spans="1:10" ht="30" x14ac:dyDescent="0.25">
      <c r="A7" s="1" t="s">
        <v>63</v>
      </c>
      <c r="B7" s="2" t="s">
        <v>74</v>
      </c>
      <c r="C7" s="1" t="s">
        <v>99</v>
      </c>
      <c r="D7" s="3">
        <v>15000</v>
      </c>
      <c r="E7" s="3">
        <v>15000</v>
      </c>
      <c r="F7" s="3">
        <v>66.111111111111114</v>
      </c>
      <c r="G7" s="3">
        <v>15000</v>
      </c>
      <c r="H7" s="27" t="s">
        <v>87</v>
      </c>
      <c r="J7" s="63"/>
    </row>
    <row r="8" spans="1:10" ht="15.75" x14ac:dyDescent="0.25">
      <c r="A8" s="1" t="s">
        <v>64</v>
      </c>
      <c r="B8" s="2" t="s">
        <v>76</v>
      </c>
      <c r="C8" s="1" t="s">
        <v>100</v>
      </c>
      <c r="D8" s="3">
        <v>5632.28</v>
      </c>
      <c r="E8" s="3">
        <v>5632.28</v>
      </c>
      <c r="F8" s="3">
        <v>61.111111111111114</v>
      </c>
      <c r="G8" s="3">
        <v>5632.28</v>
      </c>
      <c r="H8" s="27" t="s">
        <v>87</v>
      </c>
      <c r="J8" s="63"/>
    </row>
    <row r="9" spans="1:10" ht="30" x14ac:dyDescent="0.25">
      <c r="A9" s="1" t="s">
        <v>30</v>
      </c>
      <c r="B9" s="2" t="s">
        <v>70</v>
      </c>
      <c r="C9" s="1" t="s">
        <v>101</v>
      </c>
      <c r="D9" s="3">
        <v>15000</v>
      </c>
      <c r="E9" s="3">
        <v>15000</v>
      </c>
      <c r="F9" s="3">
        <v>60.555555555555557</v>
      </c>
      <c r="G9" s="3">
        <v>15000</v>
      </c>
      <c r="H9" s="27" t="s">
        <v>87</v>
      </c>
      <c r="J9" s="63"/>
    </row>
    <row r="10" spans="1:10" ht="15.75" x14ac:dyDescent="0.25">
      <c r="A10" s="1" t="s">
        <v>66</v>
      </c>
      <c r="B10" s="2" t="s">
        <v>76</v>
      </c>
      <c r="C10" s="1" t="s">
        <v>102</v>
      </c>
      <c r="D10" s="3">
        <v>14937.58</v>
      </c>
      <c r="E10" s="3">
        <v>14937.58</v>
      </c>
      <c r="F10" s="6">
        <v>56.666666666666664</v>
      </c>
      <c r="G10" s="6">
        <v>14937.58</v>
      </c>
      <c r="H10" s="27" t="s">
        <v>87</v>
      </c>
      <c r="J10" s="62"/>
    </row>
    <row r="11" spans="1:10" ht="15.75" x14ac:dyDescent="0.25">
      <c r="A11" s="1" t="s">
        <v>50</v>
      </c>
      <c r="B11" s="2" t="s">
        <v>76</v>
      </c>
      <c r="C11" s="1" t="s">
        <v>103</v>
      </c>
      <c r="D11" s="3">
        <v>11478.49</v>
      </c>
      <c r="E11" s="3">
        <v>11478.49</v>
      </c>
      <c r="F11" s="6">
        <v>56.111111111111114</v>
      </c>
      <c r="G11" s="6">
        <v>11478.49</v>
      </c>
      <c r="H11" s="27" t="s">
        <v>87</v>
      </c>
      <c r="J11" s="62"/>
    </row>
    <row r="12" spans="1:10" s="25" customFormat="1" ht="16.5" thickBot="1" x14ac:dyDescent="0.3">
      <c r="A12" s="52" t="s">
        <v>91</v>
      </c>
      <c r="B12" s="53"/>
      <c r="C12" s="54"/>
      <c r="D12" s="24">
        <f>SUM(D5:D11)</f>
        <v>83863.89</v>
      </c>
      <c r="E12" s="24">
        <f t="shared" ref="E12" si="0">SUM(E5:E11)</f>
        <v>83863.89</v>
      </c>
      <c r="F12" s="26" t="s">
        <v>87</v>
      </c>
      <c r="G12" s="24">
        <f>SUM(G5:G11)</f>
        <v>83863.89</v>
      </c>
      <c r="H12" s="26" t="s">
        <v>87</v>
      </c>
      <c r="J12" s="34"/>
    </row>
    <row r="13" spans="1:10" ht="16.5" thickBot="1" x14ac:dyDescent="0.25">
      <c r="A13" s="58" t="s">
        <v>177</v>
      </c>
      <c r="B13" s="59"/>
      <c r="C13" s="59"/>
      <c r="D13" s="59"/>
      <c r="E13" s="59"/>
      <c r="F13" s="59"/>
      <c r="G13" s="59"/>
      <c r="H13" s="60"/>
    </row>
    <row r="14" spans="1:10" ht="15.75" x14ac:dyDescent="0.25">
      <c r="A14" s="1" t="s">
        <v>27</v>
      </c>
      <c r="B14" s="2" t="s">
        <v>111</v>
      </c>
      <c r="C14" s="1" t="s">
        <v>82</v>
      </c>
      <c r="D14" s="3">
        <v>1258.4000000000001</v>
      </c>
      <c r="E14" s="3">
        <v>1258.4000000000001</v>
      </c>
      <c r="F14" s="6">
        <v>66.666666666666671</v>
      </c>
      <c r="G14" s="6">
        <v>1258.4000000000001</v>
      </c>
      <c r="H14" s="27" t="s">
        <v>87</v>
      </c>
      <c r="J14" s="62"/>
    </row>
    <row r="15" spans="1:10" ht="30.75" x14ac:dyDescent="0.25">
      <c r="A15" s="40" t="s">
        <v>61</v>
      </c>
      <c r="B15" s="2" t="s">
        <v>171</v>
      </c>
      <c r="C15" s="1" t="s">
        <v>170</v>
      </c>
      <c r="D15" s="3">
        <v>10000</v>
      </c>
      <c r="E15" s="3">
        <v>4545.46</v>
      </c>
      <c r="F15" s="6">
        <v>65</v>
      </c>
      <c r="G15" s="3">
        <v>4545.46</v>
      </c>
      <c r="H15" s="27" t="s">
        <v>87</v>
      </c>
      <c r="J15" s="61"/>
    </row>
    <row r="16" spans="1:10" ht="15.75" x14ac:dyDescent="0.25">
      <c r="A16" s="1" t="s">
        <v>39</v>
      </c>
      <c r="B16" s="2" t="s">
        <v>76</v>
      </c>
      <c r="C16" s="1" t="s">
        <v>113</v>
      </c>
      <c r="D16" s="3">
        <v>5242.9</v>
      </c>
      <c r="E16" s="3">
        <v>5242.9</v>
      </c>
      <c r="F16" s="6">
        <v>64.444444444444443</v>
      </c>
      <c r="G16" s="6">
        <v>5242.9</v>
      </c>
      <c r="H16" s="27" t="s">
        <v>87</v>
      </c>
      <c r="J16" s="62"/>
    </row>
    <row r="17" spans="1:10" ht="15.75" x14ac:dyDescent="0.25">
      <c r="A17" s="1" t="s">
        <v>48</v>
      </c>
      <c r="B17" s="2" t="s">
        <v>76</v>
      </c>
      <c r="C17" s="1" t="s">
        <v>114</v>
      </c>
      <c r="D17" s="3">
        <v>6985.2</v>
      </c>
      <c r="E17" s="3">
        <v>6985.2</v>
      </c>
      <c r="F17" s="6">
        <v>63.888888888888886</v>
      </c>
      <c r="G17" s="6">
        <v>6985.2</v>
      </c>
      <c r="H17" s="27" t="s">
        <v>87</v>
      </c>
      <c r="J17" s="62"/>
    </row>
    <row r="18" spans="1:10" ht="15.75" x14ac:dyDescent="0.25">
      <c r="A18" s="1" t="s">
        <v>26</v>
      </c>
      <c r="B18" s="2" t="s">
        <v>111</v>
      </c>
      <c r="C18" s="1" t="s">
        <v>83</v>
      </c>
      <c r="D18" s="3">
        <v>4219</v>
      </c>
      <c r="E18" s="3">
        <v>4219</v>
      </c>
      <c r="F18" s="6">
        <v>62.777777777777779</v>
      </c>
      <c r="G18" s="6">
        <v>4219</v>
      </c>
      <c r="H18" s="27" t="s">
        <v>87</v>
      </c>
      <c r="J18" s="63"/>
    </row>
    <row r="19" spans="1:10" ht="30" x14ac:dyDescent="0.25">
      <c r="A19" s="1" t="s">
        <v>15</v>
      </c>
      <c r="B19" s="2" t="s">
        <v>115</v>
      </c>
      <c r="C19" s="1" t="s">
        <v>116</v>
      </c>
      <c r="D19" s="3">
        <v>1399.97</v>
      </c>
      <c r="E19" s="3">
        <v>1399.97</v>
      </c>
      <c r="F19" s="6">
        <v>62.222222222222221</v>
      </c>
      <c r="G19" s="6">
        <v>1399.97</v>
      </c>
      <c r="H19" s="27" t="s">
        <v>87</v>
      </c>
      <c r="J19" s="62"/>
    </row>
    <row r="20" spans="1:10" ht="30" x14ac:dyDescent="0.25">
      <c r="A20" s="1" t="s">
        <v>51</v>
      </c>
      <c r="B20" s="2" t="s">
        <v>70</v>
      </c>
      <c r="C20" s="1" t="s">
        <v>117</v>
      </c>
      <c r="D20" s="3">
        <v>10000</v>
      </c>
      <c r="E20" s="3">
        <v>10000</v>
      </c>
      <c r="F20" s="6">
        <v>62.222222222222221</v>
      </c>
      <c r="G20" s="6">
        <v>10000</v>
      </c>
      <c r="H20" s="27" t="s">
        <v>87</v>
      </c>
      <c r="J20" s="61"/>
    </row>
    <row r="21" spans="1:10" ht="15.75" x14ac:dyDescent="0.25">
      <c r="A21" s="1" t="s">
        <v>42</v>
      </c>
      <c r="B21" s="2" t="s">
        <v>76</v>
      </c>
      <c r="C21" s="1" t="s">
        <v>118</v>
      </c>
      <c r="D21" s="3">
        <v>2440.9</v>
      </c>
      <c r="E21" s="3">
        <v>2440.9</v>
      </c>
      <c r="F21" s="6">
        <v>61.666666666666664</v>
      </c>
      <c r="G21" s="6">
        <v>2440.9</v>
      </c>
      <c r="H21" s="27" t="s">
        <v>87</v>
      </c>
      <c r="J21" s="62"/>
    </row>
    <row r="22" spans="1:10" ht="15.75" x14ac:dyDescent="0.25">
      <c r="A22" s="1" t="s">
        <v>44</v>
      </c>
      <c r="B22" s="2" t="s">
        <v>76</v>
      </c>
      <c r="C22" s="1" t="s">
        <v>119</v>
      </c>
      <c r="D22" s="3">
        <v>2440.9</v>
      </c>
      <c r="E22" s="3">
        <v>2440.9</v>
      </c>
      <c r="F22" s="6">
        <v>61.666666666666664</v>
      </c>
      <c r="G22" s="6">
        <v>2440.9</v>
      </c>
      <c r="H22" s="27" t="s">
        <v>87</v>
      </c>
      <c r="J22" s="62"/>
    </row>
    <row r="23" spans="1:10" ht="15.75" x14ac:dyDescent="0.25">
      <c r="A23" s="1" t="s">
        <v>25</v>
      </c>
      <c r="B23" s="2" t="s">
        <v>120</v>
      </c>
      <c r="C23" s="1" t="s">
        <v>121</v>
      </c>
      <c r="D23" s="3">
        <v>1500</v>
      </c>
      <c r="E23" s="3">
        <v>1500</v>
      </c>
      <c r="F23" s="6">
        <v>61.111111111111114</v>
      </c>
      <c r="G23" s="6">
        <v>1500</v>
      </c>
      <c r="H23" s="27" t="s">
        <v>87</v>
      </c>
      <c r="J23" s="63"/>
    </row>
    <row r="24" spans="1:10" ht="15.75" x14ac:dyDescent="0.25">
      <c r="A24" s="1" t="s">
        <v>34</v>
      </c>
      <c r="B24" s="2" t="s">
        <v>77</v>
      </c>
      <c r="C24" s="1" t="s">
        <v>56</v>
      </c>
      <c r="D24" s="3">
        <v>7000</v>
      </c>
      <c r="E24" s="6">
        <v>7000</v>
      </c>
      <c r="F24" s="6">
        <v>61.111111111111114</v>
      </c>
      <c r="G24" s="6">
        <v>7000</v>
      </c>
      <c r="H24" s="27" t="s">
        <v>87</v>
      </c>
      <c r="J24" s="63"/>
    </row>
    <row r="25" spans="1:10" ht="15.75" x14ac:dyDescent="0.25">
      <c r="A25" s="1" t="s">
        <v>43</v>
      </c>
      <c r="B25" s="2" t="s">
        <v>76</v>
      </c>
      <c r="C25" s="1" t="s">
        <v>122</v>
      </c>
      <c r="D25" s="3">
        <v>2440.9</v>
      </c>
      <c r="E25" s="3">
        <v>1394.8</v>
      </c>
      <c r="F25" s="6">
        <v>60</v>
      </c>
      <c r="G25" s="6">
        <v>1394.8</v>
      </c>
      <c r="H25" s="27" t="s">
        <v>87</v>
      </c>
      <c r="J25" s="61"/>
    </row>
    <row r="26" spans="1:10" ht="15.75" x14ac:dyDescent="0.25">
      <c r="A26" s="1" t="s">
        <v>45</v>
      </c>
      <c r="B26" s="2" t="s">
        <v>76</v>
      </c>
      <c r="C26" s="1" t="s">
        <v>123</v>
      </c>
      <c r="D26" s="3">
        <v>2440.9</v>
      </c>
      <c r="E26" s="3">
        <v>2440.9</v>
      </c>
      <c r="F26" s="6">
        <v>59.444444444444443</v>
      </c>
      <c r="G26" s="6">
        <v>2440.9</v>
      </c>
      <c r="H26" s="27" t="s">
        <v>87</v>
      </c>
      <c r="J26" s="62"/>
    </row>
    <row r="27" spans="1:10" ht="15" x14ac:dyDescent="0.2">
      <c r="A27" s="1" t="s">
        <v>24</v>
      </c>
      <c r="B27" s="2" t="s">
        <v>120</v>
      </c>
      <c r="C27" s="1" t="s">
        <v>124</v>
      </c>
      <c r="D27" s="3">
        <v>700</v>
      </c>
      <c r="E27" s="3">
        <v>700</v>
      </c>
      <c r="F27" s="6">
        <v>58.888888888888886</v>
      </c>
      <c r="G27" s="6">
        <v>700</v>
      </c>
      <c r="H27" s="27" t="s">
        <v>87</v>
      </c>
    </row>
    <row r="28" spans="1:10" ht="15.75" x14ac:dyDescent="0.25">
      <c r="A28" s="1" t="s">
        <v>38</v>
      </c>
      <c r="B28" s="2" t="s">
        <v>76</v>
      </c>
      <c r="C28" s="1" t="s">
        <v>125</v>
      </c>
      <c r="D28" s="3">
        <v>2440.9</v>
      </c>
      <c r="E28" s="3">
        <v>1394.8</v>
      </c>
      <c r="F28" s="6">
        <v>58.333333333333336</v>
      </c>
      <c r="G28" s="6">
        <v>1394.8</v>
      </c>
      <c r="H28" s="27" t="s">
        <v>87</v>
      </c>
      <c r="J28" s="61"/>
    </row>
    <row r="29" spans="1:10" ht="15.75" x14ac:dyDescent="0.25">
      <c r="A29" s="1" t="s">
        <v>14</v>
      </c>
      <c r="B29" s="2" t="s">
        <v>115</v>
      </c>
      <c r="C29" s="1" t="s">
        <v>126</v>
      </c>
      <c r="D29" s="3">
        <v>9519.7999999999993</v>
      </c>
      <c r="E29" s="3">
        <v>9519.7999999999993</v>
      </c>
      <c r="F29" s="6">
        <v>57.777777777777779</v>
      </c>
      <c r="G29" s="6">
        <v>9519.7999999999993</v>
      </c>
      <c r="H29" s="27" t="s">
        <v>87</v>
      </c>
      <c r="J29" s="62"/>
    </row>
    <row r="30" spans="1:10" ht="15.75" x14ac:dyDescent="0.25">
      <c r="A30" s="1" t="s">
        <v>17</v>
      </c>
      <c r="B30" s="2" t="s">
        <v>67</v>
      </c>
      <c r="C30" s="1" t="s">
        <v>127</v>
      </c>
      <c r="D30" s="3">
        <v>14000</v>
      </c>
      <c r="E30" s="6">
        <v>14000</v>
      </c>
      <c r="F30" s="6">
        <v>57.777777777777779</v>
      </c>
      <c r="G30" s="6">
        <v>14000</v>
      </c>
      <c r="H30" s="27" t="s">
        <v>87</v>
      </c>
      <c r="J30" s="63"/>
    </row>
    <row r="31" spans="1:10" ht="15.75" x14ac:dyDescent="0.25">
      <c r="A31" s="1" t="s">
        <v>29</v>
      </c>
      <c r="B31" s="2" t="s">
        <v>128</v>
      </c>
      <c r="C31" s="1" t="s">
        <v>129</v>
      </c>
      <c r="D31" s="3">
        <v>9950.56</v>
      </c>
      <c r="E31" s="6">
        <v>9950.56</v>
      </c>
      <c r="F31" s="6">
        <v>57.777777777777779</v>
      </c>
      <c r="G31" s="6">
        <v>9950.56</v>
      </c>
      <c r="H31" s="27" t="s">
        <v>87</v>
      </c>
      <c r="J31" s="62"/>
    </row>
    <row r="32" spans="1:10" ht="15.75" x14ac:dyDescent="0.25">
      <c r="A32" s="1" t="s">
        <v>40</v>
      </c>
      <c r="B32" s="2" t="s">
        <v>76</v>
      </c>
      <c r="C32" s="1" t="s">
        <v>130</v>
      </c>
      <c r="D32" s="3">
        <v>2440.9</v>
      </c>
      <c r="E32" s="3">
        <v>1046.0999999999999</v>
      </c>
      <c r="F32" s="6">
        <v>57.777777777777779</v>
      </c>
      <c r="G32" s="6">
        <v>1046.0999999999999</v>
      </c>
      <c r="H32" s="27" t="s">
        <v>87</v>
      </c>
      <c r="J32" s="61"/>
    </row>
    <row r="33" spans="1:11" ht="15.75" x14ac:dyDescent="0.25">
      <c r="A33" s="1" t="s">
        <v>41</v>
      </c>
      <c r="B33" s="2" t="s">
        <v>76</v>
      </c>
      <c r="C33" s="1" t="s">
        <v>131</v>
      </c>
      <c r="D33" s="3">
        <v>2440.9</v>
      </c>
      <c r="E33" s="3">
        <v>1046.0999999999999</v>
      </c>
      <c r="F33" s="6">
        <v>57.777777777777779</v>
      </c>
      <c r="G33" s="6">
        <v>1046.0999999999999</v>
      </c>
      <c r="H33" s="27" t="s">
        <v>87</v>
      </c>
      <c r="J33" s="61"/>
    </row>
    <row r="34" spans="1:11" ht="15.75" x14ac:dyDescent="0.25">
      <c r="A34" s="1" t="s">
        <v>13</v>
      </c>
      <c r="B34" s="2" t="s">
        <v>115</v>
      </c>
      <c r="C34" s="1" t="s">
        <v>132</v>
      </c>
      <c r="D34" s="3">
        <v>9743.7900000000009</v>
      </c>
      <c r="E34" s="3">
        <v>9743.7900000000009</v>
      </c>
      <c r="F34" s="6">
        <v>57.222222222222221</v>
      </c>
      <c r="G34" s="6">
        <v>9743.7900000000009</v>
      </c>
      <c r="H34" s="27" t="s">
        <v>87</v>
      </c>
      <c r="J34" s="62"/>
    </row>
    <row r="35" spans="1:11" ht="15.75" x14ac:dyDescent="0.25">
      <c r="A35" s="1" t="s">
        <v>20</v>
      </c>
      <c r="B35" s="2" t="s">
        <v>133</v>
      </c>
      <c r="C35" s="1" t="s">
        <v>134</v>
      </c>
      <c r="D35" s="3">
        <v>5039.8900000000003</v>
      </c>
      <c r="E35" s="3">
        <v>5039.8900000000003</v>
      </c>
      <c r="F35" s="6">
        <v>57.222222222222221</v>
      </c>
      <c r="G35" s="6">
        <v>5039.8900000000003</v>
      </c>
      <c r="H35" s="27" t="s">
        <v>87</v>
      </c>
      <c r="J35" s="62"/>
    </row>
    <row r="36" spans="1:11" ht="30.75" x14ac:dyDescent="0.25">
      <c r="A36" s="40" t="s">
        <v>9</v>
      </c>
      <c r="B36" s="2" t="s">
        <v>172</v>
      </c>
      <c r="C36" s="1" t="s">
        <v>169</v>
      </c>
      <c r="D36" s="3">
        <v>5933</v>
      </c>
      <c r="E36" s="3">
        <v>1561.32</v>
      </c>
      <c r="F36" s="6">
        <v>56.111111111111114</v>
      </c>
      <c r="G36" s="3">
        <v>1561.32</v>
      </c>
      <c r="H36" s="27" t="s">
        <v>87</v>
      </c>
      <c r="J36" s="61"/>
    </row>
    <row r="37" spans="1:11" ht="15.75" x14ac:dyDescent="0.25">
      <c r="A37" s="1" t="s">
        <v>11</v>
      </c>
      <c r="B37" s="2" t="s">
        <v>135</v>
      </c>
      <c r="C37" s="1" t="s">
        <v>136</v>
      </c>
      <c r="D37" s="3">
        <v>9900</v>
      </c>
      <c r="E37" s="6">
        <v>9900</v>
      </c>
      <c r="F37" s="6">
        <v>56.111111111111114</v>
      </c>
      <c r="G37" s="6">
        <v>9900</v>
      </c>
      <c r="H37" s="27" t="s">
        <v>87</v>
      </c>
      <c r="J37" s="63"/>
    </row>
    <row r="38" spans="1:11" ht="30" x14ac:dyDescent="0.25">
      <c r="A38" s="1" t="s">
        <v>52</v>
      </c>
      <c r="B38" s="2" t="s">
        <v>137</v>
      </c>
      <c r="C38" s="1" t="s">
        <v>138</v>
      </c>
      <c r="D38" s="3">
        <v>4340</v>
      </c>
      <c r="E38" s="3">
        <v>4340</v>
      </c>
      <c r="F38" s="6">
        <v>56.111111111111114</v>
      </c>
      <c r="G38" s="6">
        <v>4340</v>
      </c>
      <c r="H38" s="27" t="s">
        <v>87</v>
      </c>
      <c r="J38" s="63"/>
    </row>
    <row r="39" spans="1:11" ht="30" x14ac:dyDescent="0.25">
      <c r="A39" s="1" t="s">
        <v>6</v>
      </c>
      <c r="B39" s="2" t="s">
        <v>139</v>
      </c>
      <c r="C39" s="1" t="s">
        <v>140</v>
      </c>
      <c r="D39" s="3">
        <v>9950.56</v>
      </c>
      <c r="E39" s="3">
        <v>9950.56</v>
      </c>
      <c r="F39" s="6">
        <v>55.555555555555557</v>
      </c>
      <c r="G39" s="6">
        <v>9950.56</v>
      </c>
      <c r="H39" s="27" t="s">
        <v>87</v>
      </c>
      <c r="J39" s="62"/>
    </row>
    <row r="40" spans="1:11" ht="15.75" x14ac:dyDescent="0.25">
      <c r="A40" s="1" t="s">
        <v>10</v>
      </c>
      <c r="B40" s="2" t="s">
        <v>75</v>
      </c>
      <c r="C40" s="1" t="s">
        <v>141</v>
      </c>
      <c r="D40" s="3">
        <v>9611</v>
      </c>
      <c r="E40" s="3">
        <v>9611</v>
      </c>
      <c r="F40" s="6">
        <v>55</v>
      </c>
      <c r="G40" s="6">
        <v>9611</v>
      </c>
      <c r="H40" s="27" t="s">
        <v>87</v>
      </c>
      <c r="J40" s="62"/>
    </row>
    <row r="41" spans="1:11" ht="15.75" x14ac:dyDescent="0.25">
      <c r="A41" s="1" t="s">
        <v>28</v>
      </c>
      <c r="B41" s="2" t="s">
        <v>111</v>
      </c>
      <c r="C41" s="1" t="s">
        <v>142</v>
      </c>
      <c r="D41" s="3">
        <v>813.12</v>
      </c>
      <c r="E41" s="3">
        <v>813.12</v>
      </c>
      <c r="F41" s="6">
        <v>55</v>
      </c>
      <c r="G41" s="6">
        <v>813.12</v>
      </c>
      <c r="H41" s="27" t="s">
        <v>87</v>
      </c>
      <c r="I41" s="5"/>
      <c r="J41" s="61"/>
    </row>
    <row r="42" spans="1:11" ht="15.75" x14ac:dyDescent="0.25">
      <c r="A42" s="1" t="s">
        <v>19</v>
      </c>
      <c r="B42" s="2" t="s">
        <v>68</v>
      </c>
      <c r="C42" s="1" t="s">
        <v>69</v>
      </c>
      <c r="D42" s="3">
        <v>9075</v>
      </c>
      <c r="E42" s="3">
        <v>9075</v>
      </c>
      <c r="F42" s="6">
        <v>54.375</v>
      </c>
      <c r="G42" s="6">
        <v>9075</v>
      </c>
      <c r="H42" s="27" t="s">
        <v>87</v>
      </c>
      <c r="J42" s="63"/>
    </row>
    <row r="43" spans="1:11" ht="15.75" x14ac:dyDescent="0.25">
      <c r="A43" s="1" t="s">
        <v>35</v>
      </c>
      <c r="B43" s="2" t="s">
        <v>77</v>
      </c>
      <c r="C43" s="1" t="s">
        <v>81</v>
      </c>
      <c r="D43" s="3">
        <v>9800</v>
      </c>
      <c r="E43" s="3">
        <v>9800</v>
      </c>
      <c r="F43" s="3">
        <v>53.333333333333336</v>
      </c>
      <c r="G43" s="3">
        <v>9800</v>
      </c>
      <c r="H43" s="27" t="s">
        <v>87</v>
      </c>
      <c r="J43" s="63"/>
    </row>
    <row r="44" spans="1:11" ht="15.75" x14ac:dyDescent="0.25">
      <c r="A44" s="1" t="s">
        <v>62</v>
      </c>
      <c r="B44" s="2" t="s">
        <v>143</v>
      </c>
      <c r="C44" s="1" t="s">
        <v>144</v>
      </c>
      <c r="D44" s="3">
        <v>7062.3</v>
      </c>
      <c r="E44" s="3">
        <v>6053.4</v>
      </c>
      <c r="F44" s="3">
        <v>53.333333333333336</v>
      </c>
      <c r="G44" s="3">
        <v>6053.4</v>
      </c>
      <c r="H44" s="27" t="s">
        <v>87</v>
      </c>
      <c r="I44" s="5"/>
      <c r="J44" s="61"/>
    </row>
    <row r="45" spans="1:11" ht="15.75" x14ac:dyDescent="0.25">
      <c r="A45" s="1" t="s">
        <v>16</v>
      </c>
      <c r="B45" s="2" t="s">
        <v>73</v>
      </c>
      <c r="C45" s="1" t="s">
        <v>145</v>
      </c>
      <c r="D45" s="3">
        <v>8383.5</v>
      </c>
      <c r="E45" s="3">
        <v>8383.5</v>
      </c>
      <c r="F45" s="6">
        <v>52.777777777777779</v>
      </c>
      <c r="G45" s="6">
        <v>8383.5</v>
      </c>
      <c r="H45" s="27" t="s">
        <v>87</v>
      </c>
      <c r="J45" s="62"/>
    </row>
    <row r="46" spans="1:11" ht="15.75" x14ac:dyDescent="0.25">
      <c r="A46" s="1" t="s">
        <v>7</v>
      </c>
      <c r="B46" s="2" t="s">
        <v>71</v>
      </c>
      <c r="C46" s="1" t="s">
        <v>146</v>
      </c>
      <c r="D46" s="3">
        <v>7759.12</v>
      </c>
      <c r="E46" s="3">
        <v>7241.8453333333337</v>
      </c>
      <c r="F46" s="6">
        <v>51.666666666666664</v>
      </c>
      <c r="G46" s="6">
        <v>7241.8453333333337</v>
      </c>
      <c r="H46" s="27" t="s">
        <v>87</v>
      </c>
      <c r="I46" s="33"/>
      <c r="J46" s="61"/>
    </row>
    <row r="47" spans="1:11" ht="15.75" x14ac:dyDescent="0.25">
      <c r="A47" s="1" t="s">
        <v>12</v>
      </c>
      <c r="B47" s="2" t="s">
        <v>147</v>
      </c>
      <c r="C47" s="1" t="s">
        <v>148</v>
      </c>
      <c r="D47" s="3">
        <v>8000</v>
      </c>
      <c r="E47" s="3">
        <v>8000</v>
      </c>
      <c r="F47" s="3">
        <v>51.666666666666664</v>
      </c>
      <c r="G47" s="6">
        <v>8000</v>
      </c>
      <c r="H47" s="27" t="s">
        <v>87</v>
      </c>
      <c r="I47" s="33"/>
      <c r="J47" s="63"/>
      <c r="K47" s="5"/>
    </row>
    <row r="48" spans="1:11" ht="30" x14ac:dyDescent="0.25">
      <c r="A48" s="1" t="s">
        <v>53</v>
      </c>
      <c r="B48" s="2" t="s">
        <v>78</v>
      </c>
      <c r="C48" s="1" t="s">
        <v>149</v>
      </c>
      <c r="D48" s="3">
        <v>9191.16</v>
      </c>
      <c r="E48" s="3">
        <v>9191.16</v>
      </c>
      <c r="F48" s="3">
        <v>50.555555555555557</v>
      </c>
      <c r="G48" s="6">
        <v>9191.16</v>
      </c>
      <c r="H48" s="27" t="s">
        <v>87</v>
      </c>
      <c r="J48" s="62"/>
    </row>
    <row r="49" spans="1:11" ht="31.5" x14ac:dyDescent="0.25">
      <c r="A49" s="40" t="s">
        <v>32</v>
      </c>
      <c r="B49" s="2" t="s">
        <v>173</v>
      </c>
      <c r="C49" s="1" t="s">
        <v>168</v>
      </c>
      <c r="D49" s="3">
        <v>6306.33</v>
      </c>
      <c r="E49" s="3">
        <v>5091.58</v>
      </c>
      <c r="F49" s="6">
        <v>50</v>
      </c>
      <c r="G49" s="3">
        <v>5091.58</v>
      </c>
      <c r="H49" s="27" t="s">
        <v>87</v>
      </c>
      <c r="I49" s="5"/>
      <c r="J49" s="61"/>
    </row>
    <row r="50" spans="1:11" ht="15.75" x14ac:dyDescent="0.25">
      <c r="A50" s="1" t="s">
        <v>18</v>
      </c>
      <c r="B50" s="2" t="s">
        <v>67</v>
      </c>
      <c r="C50" s="1" t="s">
        <v>150</v>
      </c>
      <c r="D50" s="3">
        <v>1724.25</v>
      </c>
      <c r="E50" s="3">
        <v>1724.25</v>
      </c>
      <c r="F50" s="6">
        <v>49.375</v>
      </c>
      <c r="G50" s="6">
        <v>1724.25</v>
      </c>
      <c r="H50" s="27" t="s">
        <v>87</v>
      </c>
      <c r="I50" s="5"/>
      <c r="J50" s="62"/>
    </row>
    <row r="51" spans="1:11" ht="15.75" x14ac:dyDescent="0.25">
      <c r="A51" s="1" t="s">
        <v>5</v>
      </c>
      <c r="B51" s="2" t="s">
        <v>151</v>
      </c>
      <c r="C51" s="1" t="s">
        <v>152</v>
      </c>
      <c r="D51" s="3">
        <v>2284.1999999999998</v>
      </c>
      <c r="E51" s="3">
        <v>1979.64</v>
      </c>
      <c r="F51" s="6">
        <v>48.888888888888886</v>
      </c>
      <c r="G51" s="6">
        <v>1979.64</v>
      </c>
      <c r="H51" s="27" t="s">
        <v>87</v>
      </c>
      <c r="I51" s="5"/>
      <c r="J51" s="61"/>
    </row>
    <row r="52" spans="1:11" ht="30" x14ac:dyDescent="0.25">
      <c r="A52" s="1" t="s">
        <v>55</v>
      </c>
      <c r="B52" s="2" t="s">
        <v>80</v>
      </c>
      <c r="C52" s="1" t="s">
        <v>153</v>
      </c>
      <c r="D52" s="3">
        <v>7253.03</v>
      </c>
      <c r="E52" s="3">
        <v>7253.03</v>
      </c>
      <c r="F52" s="6">
        <v>46.666666666666664</v>
      </c>
      <c r="G52" s="6">
        <v>7253.03</v>
      </c>
      <c r="H52" s="27" t="s">
        <v>87</v>
      </c>
      <c r="I52" s="5"/>
      <c r="J52" s="62"/>
    </row>
    <row r="53" spans="1:11" ht="30" x14ac:dyDescent="0.25">
      <c r="A53" s="1" t="s">
        <v>59</v>
      </c>
      <c r="B53" s="2" t="s">
        <v>80</v>
      </c>
      <c r="C53" s="1" t="s">
        <v>154</v>
      </c>
      <c r="D53" s="3">
        <v>8175.85</v>
      </c>
      <c r="E53" s="3">
        <v>8175.85</v>
      </c>
      <c r="F53" s="6">
        <v>46.666666666666664</v>
      </c>
      <c r="G53" s="6">
        <v>8175.85</v>
      </c>
      <c r="H53" s="27" t="s">
        <v>87</v>
      </c>
      <c r="I53" s="5"/>
      <c r="J53" s="62"/>
    </row>
    <row r="54" spans="1:11" ht="30" x14ac:dyDescent="0.25">
      <c r="A54" s="1" t="s">
        <v>58</v>
      </c>
      <c r="B54" s="2" t="s">
        <v>80</v>
      </c>
      <c r="C54" s="1" t="s">
        <v>155</v>
      </c>
      <c r="D54" s="3">
        <v>4533.1400000000003</v>
      </c>
      <c r="E54" s="3">
        <v>4533.1400000000003</v>
      </c>
      <c r="F54" s="6">
        <v>46.111111111111114</v>
      </c>
      <c r="G54" s="6">
        <v>4533.1400000000003</v>
      </c>
      <c r="H54" s="27" t="s">
        <v>87</v>
      </c>
      <c r="I54" s="5"/>
      <c r="J54" s="62"/>
    </row>
    <row r="55" spans="1:11" s="25" customFormat="1" ht="16.5" thickBot="1" x14ac:dyDescent="0.3">
      <c r="A55" s="49" t="s">
        <v>92</v>
      </c>
      <c r="B55" s="50"/>
      <c r="C55" s="51"/>
      <c r="D55" s="37">
        <f>SUM(D14:D54)</f>
        <v>243741.37</v>
      </c>
      <c r="E55" s="37">
        <f>SUM(E14:E54)</f>
        <v>225987.86533333338</v>
      </c>
      <c r="F55" s="38" t="s">
        <v>87</v>
      </c>
      <c r="G55" s="37">
        <f>SUM(G14:G54)</f>
        <v>225987.86533333338</v>
      </c>
      <c r="H55" s="38" t="s">
        <v>87</v>
      </c>
      <c r="J55" s="34"/>
    </row>
    <row r="56" spans="1:11" ht="16.5" thickBot="1" x14ac:dyDescent="0.25">
      <c r="A56" s="46" t="s">
        <v>176</v>
      </c>
      <c r="B56" s="47"/>
      <c r="C56" s="47"/>
      <c r="D56" s="47"/>
      <c r="E56" s="47"/>
      <c r="F56" s="47"/>
      <c r="G56" s="47"/>
      <c r="H56" s="48"/>
    </row>
    <row r="57" spans="1:11" ht="15.75" x14ac:dyDescent="0.25">
      <c r="A57" s="1" t="s">
        <v>60</v>
      </c>
      <c r="B57" s="2" t="s">
        <v>112</v>
      </c>
      <c r="C57" s="1" t="s">
        <v>57</v>
      </c>
      <c r="D57" s="3">
        <v>15000</v>
      </c>
      <c r="E57" s="3">
        <v>15000</v>
      </c>
      <c r="F57" s="6">
        <v>74.444444444444443</v>
      </c>
      <c r="G57" s="6">
        <v>15000</v>
      </c>
      <c r="H57" s="39" t="s">
        <v>87</v>
      </c>
      <c r="J57" s="61"/>
    </row>
    <row r="58" spans="1:11" ht="15.75" x14ac:dyDescent="0.25">
      <c r="A58" s="1" t="s">
        <v>36</v>
      </c>
      <c r="B58" s="2" t="s">
        <v>76</v>
      </c>
      <c r="C58" s="1" t="s">
        <v>156</v>
      </c>
      <c r="D58" s="3">
        <v>1754.3</v>
      </c>
      <c r="E58" s="3">
        <v>1754.3</v>
      </c>
      <c r="F58" s="3">
        <v>68.888888888888886</v>
      </c>
      <c r="G58" s="3">
        <v>1754.3</v>
      </c>
      <c r="H58" s="39" t="s">
        <v>87</v>
      </c>
      <c r="J58" s="62"/>
    </row>
    <row r="59" spans="1:11" ht="15.75" x14ac:dyDescent="0.25">
      <c r="A59" s="1" t="s">
        <v>37</v>
      </c>
      <c r="B59" s="2" t="s">
        <v>76</v>
      </c>
      <c r="C59" s="1" t="s">
        <v>157</v>
      </c>
      <c r="D59" s="3">
        <v>1754.3</v>
      </c>
      <c r="E59" s="3">
        <v>1754.3</v>
      </c>
      <c r="F59" s="6">
        <v>68.888888888888886</v>
      </c>
      <c r="G59" s="3">
        <v>1754.3</v>
      </c>
      <c r="H59" s="39" t="s">
        <v>87</v>
      </c>
      <c r="J59" s="62"/>
    </row>
    <row r="60" spans="1:11" ht="15.75" x14ac:dyDescent="0.25">
      <c r="A60" s="1" t="s">
        <v>49</v>
      </c>
      <c r="B60" s="2" t="s">
        <v>76</v>
      </c>
      <c r="C60" s="1" t="s">
        <v>158</v>
      </c>
      <c r="D60" s="3">
        <v>6985.2</v>
      </c>
      <c r="E60" s="6">
        <v>6985.2</v>
      </c>
      <c r="F60" s="6">
        <v>66.666666666666671</v>
      </c>
      <c r="G60" s="3">
        <v>6985.2</v>
      </c>
      <c r="H60" s="39" t="s">
        <v>87</v>
      </c>
      <c r="J60" s="62"/>
    </row>
    <row r="61" spans="1:11" ht="31.5" x14ac:dyDescent="0.2">
      <c r="A61" s="40" t="s">
        <v>61</v>
      </c>
      <c r="B61" s="2" t="s">
        <v>171</v>
      </c>
      <c r="C61" s="1" t="s">
        <v>167</v>
      </c>
      <c r="D61" s="3">
        <v>10000</v>
      </c>
      <c r="E61" s="6">
        <v>4576.8</v>
      </c>
      <c r="F61" s="6">
        <v>65</v>
      </c>
      <c r="G61" s="6">
        <v>4576.8</v>
      </c>
      <c r="H61" s="39" t="s">
        <v>87</v>
      </c>
    </row>
    <row r="62" spans="1:11" ht="15.75" x14ac:dyDescent="0.25">
      <c r="A62" s="1" t="s">
        <v>21</v>
      </c>
      <c r="B62" s="2" t="s">
        <v>120</v>
      </c>
      <c r="C62" s="1" t="s">
        <v>79</v>
      </c>
      <c r="D62" s="3">
        <v>9000</v>
      </c>
      <c r="E62" s="3">
        <v>9000</v>
      </c>
      <c r="F62" s="6">
        <v>62.777777777777779</v>
      </c>
      <c r="G62" s="3">
        <v>9000</v>
      </c>
      <c r="H62" s="39" t="s">
        <v>87</v>
      </c>
      <c r="I62" s="5"/>
      <c r="J62" s="63"/>
    </row>
    <row r="63" spans="1:11" ht="18" x14ac:dyDescent="0.25">
      <c r="A63" s="1" t="s">
        <v>23</v>
      </c>
      <c r="B63" s="2" t="s">
        <v>180</v>
      </c>
      <c r="C63" s="1" t="s">
        <v>159</v>
      </c>
      <c r="D63" s="3">
        <v>1300</v>
      </c>
      <c r="E63" s="6">
        <v>1300</v>
      </c>
      <c r="F63" s="6">
        <v>61.111111111111114</v>
      </c>
      <c r="G63" s="3">
        <v>1300</v>
      </c>
      <c r="H63" s="39" t="s">
        <v>87</v>
      </c>
      <c r="I63" s="5"/>
      <c r="J63" s="63"/>
    </row>
    <row r="64" spans="1:11" ht="15" x14ac:dyDescent="0.2">
      <c r="A64" s="1" t="s">
        <v>22</v>
      </c>
      <c r="B64" s="2" t="s">
        <v>120</v>
      </c>
      <c r="C64" s="1" t="s">
        <v>160</v>
      </c>
      <c r="D64" s="3">
        <v>1600</v>
      </c>
      <c r="E64" s="3">
        <v>1600</v>
      </c>
      <c r="F64" s="6">
        <v>60.555555555555557</v>
      </c>
      <c r="G64" s="3">
        <v>0</v>
      </c>
      <c r="H64" s="39">
        <f t="shared" ref="H64:H66" si="1">0-E64</f>
        <v>-1600</v>
      </c>
      <c r="I64" s="5"/>
      <c r="J64" s="5"/>
      <c r="K64" s="36"/>
    </row>
    <row r="65" spans="1:10" ht="30.75" x14ac:dyDescent="0.2">
      <c r="A65" s="40" t="s">
        <v>9</v>
      </c>
      <c r="B65" s="2" t="s">
        <v>172</v>
      </c>
      <c r="C65" s="1" t="s">
        <v>165</v>
      </c>
      <c r="D65" s="3">
        <v>5933</v>
      </c>
      <c r="E65" s="3">
        <v>4371.68</v>
      </c>
      <c r="F65" s="3">
        <v>56.111111111111114</v>
      </c>
      <c r="G65" s="3">
        <v>0</v>
      </c>
      <c r="H65" s="35">
        <f t="shared" si="1"/>
        <v>-4371.68</v>
      </c>
    </row>
    <row r="66" spans="1:10" ht="18" x14ac:dyDescent="0.2">
      <c r="A66" s="40" t="s">
        <v>32</v>
      </c>
      <c r="B66" s="2" t="s">
        <v>173</v>
      </c>
      <c r="C66" s="1" t="s">
        <v>166</v>
      </c>
      <c r="D66" s="3">
        <v>6306.33</v>
      </c>
      <c r="E66" s="3">
        <v>310.14999999999998</v>
      </c>
      <c r="F66" s="6">
        <v>50</v>
      </c>
      <c r="G66" s="3">
        <v>0</v>
      </c>
      <c r="H66" s="35">
        <f t="shared" si="1"/>
        <v>-310.14999999999998</v>
      </c>
    </row>
    <row r="67" spans="1:10" s="25" customFormat="1" ht="16.5" thickBot="1" x14ac:dyDescent="0.3">
      <c r="A67" s="49" t="s">
        <v>93</v>
      </c>
      <c r="B67" s="50"/>
      <c r="C67" s="51"/>
      <c r="D67" s="37">
        <f>SUM(D57:D66)</f>
        <v>59633.130000000005</v>
      </c>
      <c r="E67" s="37">
        <f>SUM(E57:E66)</f>
        <v>46652.43</v>
      </c>
      <c r="F67" s="38" t="s">
        <v>87</v>
      </c>
      <c r="G67" s="37">
        <f>SUM(G57:G66)</f>
        <v>40370.6</v>
      </c>
      <c r="H67" s="38">
        <f>SUM(H64:H66)</f>
        <v>-6281.83</v>
      </c>
      <c r="I67" s="34"/>
    </row>
    <row r="68" spans="1:10" ht="16.5" thickBot="1" x14ac:dyDescent="0.25">
      <c r="A68" s="43" t="s">
        <v>179</v>
      </c>
      <c r="B68" s="44"/>
      <c r="C68" s="44"/>
      <c r="D68" s="44"/>
      <c r="E68" s="44"/>
      <c r="F68" s="44"/>
      <c r="G68" s="44"/>
      <c r="H68" s="45"/>
    </row>
    <row r="69" spans="1:10" ht="18" x14ac:dyDescent="0.2">
      <c r="A69" s="1" t="s">
        <v>8</v>
      </c>
      <c r="B69" s="2" t="s">
        <v>164</v>
      </c>
      <c r="C69" s="1" t="s">
        <v>104</v>
      </c>
      <c r="D69" s="3">
        <v>7420</v>
      </c>
      <c r="E69" s="3">
        <v>7420</v>
      </c>
      <c r="F69" s="6">
        <v>44.444444444444443</v>
      </c>
      <c r="G69" s="6">
        <v>0</v>
      </c>
      <c r="H69" s="27" t="s">
        <v>87</v>
      </c>
    </row>
    <row r="70" spans="1:10" ht="18" x14ac:dyDescent="0.2">
      <c r="A70" s="1" t="s">
        <v>46</v>
      </c>
      <c r="B70" s="2" t="s">
        <v>161</v>
      </c>
      <c r="C70" s="1" t="s">
        <v>105</v>
      </c>
      <c r="D70" s="3">
        <v>9763.6</v>
      </c>
      <c r="E70" s="6" t="s">
        <v>88</v>
      </c>
      <c r="F70" s="6" t="s">
        <v>89</v>
      </c>
      <c r="G70" s="6">
        <v>0</v>
      </c>
      <c r="H70" s="27" t="s">
        <v>87</v>
      </c>
    </row>
    <row r="71" spans="1:10" ht="18" x14ac:dyDescent="0.2">
      <c r="A71" s="1" t="s">
        <v>47</v>
      </c>
      <c r="B71" s="2" t="s">
        <v>161</v>
      </c>
      <c r="C71" s="1" t="s">
        <v>106</v>
      </c>
      <c r="D71" s="3">
        <v>9763.6</v>
      </c>
      <c r="E71" s="6" t="s">
        <v>88</v>
      </c>
      <c r="F71" s="6" t="s">
        <v>89</v>
      </c>
      <c r="G71" s="6">
        <v>0</v>
      </c>
      <c r="H71" s="27" t="s">
        <v>87</v>
      </c>
    </row>
    <row r="72" spans="1:10" ht="18" x14ac:dyDescent="0.2">
      <c r="A72" s="1" t="s">
        <v>54</v>
      </c>
      <c r="B72" s="2" t="s">
        <v>162</v>
      </c>
      <c r="C72" s="1" t="s">
        <v>107</v>
      </c>
      <c r="D72" s="3">
        <v>8621.25</v>
      </c>
      <c r="E72" s="6" t="s">
        <v>88</v>
      </c>
      <c r="F72" s="3" t="s">
        <v>89</v>
      </c>
      <c r="G72" s="3">
        <v>0</v>
      </c>
      <c r="H72" s="27" t="s">
        <v>87</v>
      </c>
    </row>
    <row r="73" spans="1:10" ht="18.75" thickBot="1" x14ac:dyDescent="0.25">
      <c r="A73" s="1" t="s">
        <v>65</v>
      </c>
      <c r="B73" s="2" t="s">
        <v>161</v>
      </c>
      <c r="C73" s="1" t="s">
        <v>108</v>
      </c>
      <c r="D73" s="3">
        <v>8196</v>
      </c>
      <c r="E73" s="6" t="s">
        <v>88</v>
      </c>
      <c r="F73" s="6" t="s">
        <v>89</v>
      </c>
      <c r="G73" s="6">
        <v>0</v>
      </c>
      <c r="H73" s="27" t="s">
        <v>87</v>
      </c>
    </row>
    <row r="74" spans="1:10" ht="18" x14ac:dyDescent="0.2">
      <c r="A74" s="1" t="s">
        <v>109</v>
      </c>
      <c r="B74" s="2" t="s">
        <v>163</v>
      </c>
      <c r="C74" s="1" t="s">
        <v>110</v>
      </c>
      <c r="D74" s="3">
        <v>6131.71</v>
      </c>
      <c r="E74" s="6" t="s">
        <v>88</v>
      </c>
      <c r="F74" s="6" t="s">
        <v>89</v>
      </c>
      <c r="G74" s="6">
        <v>0</v>
      </c>
      <c r="H74" s="27" t="s">
        <v>87</v>
      </c>
    </row>
    <row r="75" spans="1:10" s="25" customFormat="1" ht="15.75" x14ac:dyDescent="0.25">
      <c r="A75" s="52" t="s">
        <v>94</v>
      </c>
      <c r="B75" s="53"/>
      <c r="C75" s="54"/>
      <c r="D75" s="24">
        <f>SUM(D69:D74)</f>
        <v>49896.159999999996</v>
      </c>
      <c r="E75" s="26" t="s">
        <v>87</v>
      </c>
      <c r="F75" s="26" t="s">
        <v>87</v>
      </c>
      <c r="G75" s="26" t="s">
        <v>87</v>
      </c>
      <c r="H75" s="26" t="s">
        <v>87</v>
      </c>
    </row>
    <row r="76" spans="1:10" s="25" customFormat="1" ht="15.75" x14ac:dyDescent="0.25">
      <c r="A76" s="28"/>
      <c r="B76" s="28"/>
      <c r="C76" s="28"/>
      <c r="D76" s="29"/>
      <c r="E76" s="30"/>
      <c r="F76" s="31"/>
      <c r="G76" s="31"/>
      <c r="H76" s="31"/>
    </row>
    <row r="77" spans="1:10" ht="15.75" x14ac:dyDescent="0.25">
      <c r="A77" s="11"/>
      <c r="B77" s="12"/>
      <c r="C77" s="32" t="s">
        <v>178</v>
      </c>
      <c r="D77" s="13">
        <v>414895.22</v>
      </c>
      <c r="E77" s="13">
        <f>SUM(E69,E67,E55,E12)</f>
        <v>363924.18533333339</v>
      </c>
      <c r="F77" s="41"/>
      <c r="G77" s="19"/>
    </row>
    <row r="78" spans="1:10" ht="15.75" x14ac:dyDescent="0.25">
      <c r="A78" s="11"/>
      <c r="B78" s="12"/>
      <c r="C78" s="32" t="s">
        <v>95</v>
      </c>
      <c r="D78" s="14">
        <v>350000</v>
      </c>
      <c r="E78" s="14">
        <v>350000</v>
      </c>
      <c r="F78" s="19" t="s">
        <v>174</v>
      </c>
      <c r="G78" s="19">
        <f>SUM(G67,G55,G12)</f>
        <v>350222.35533333337</v>
      </c>
      <c r="J78" s="5"/>
    </row>
    <row r="79" spans="1:10" ht="31.5" x14ac:dyDescent="0.25">
      <c r="A79" s="11"/>
      <c r="B79" s="12"/>
      <c r="C79" s="32" t="s">
        <v>96</v>
      </c>
      <c r="D79" s="14">
        <f>D78-D77</f>
        <v>-64895.219999999972</v>
      </c>
      <c r="E79" s="15">
        <f>E78-E77</f>
        <v>-13924.185333333386</v>
      </c>
      <c r="F79" s="20"/>
      <c r="G79" s="20"/>
    </row>
    <row r="81" spans="1:8" x14ac:dyDescent="0.2">
      <c r="A81" s="55" t="s">
        <v>181</v>
      </c>
      <c r="B81" s="55"/>
      <c r="C81" s="55"/>
      <c r="D81" s="55"/>
      <c r="E81" s="55"/>
      <c r="F81" s="55"/>
      <c r="G81" s="55"/>
      <c r="H81" s="55"/>
    </row>
    <row r="82" spans="1:8" ht="28.5" customHeight="1" x14ac:dyDescent="0.2">
      <c r="A82" s="42" t="s">
        <v>184</v>
      </c>
      <c r="B82" s="42"/>
      <c r="C82" s="42"/>
      <c r="D82" s="42"/>
      <c r="E82" s="42"/>
      <c r="F82" s="42"/>
      <c r="G82" s="42"/>
      <c r="H82" s="42"/>
    </row>
    <row r="83" spans="1:8" x14ac:dyDescent="0.2">
      <c r="A83" s="42" t="s">
        <v>182</v>
      </c>
      <c r="B83" s="42"/>
      <c r="C83" s="42"/>
      <c r="D83" s="42"/>
      <c r="E83" s="42"/>
      <c r="F83" s="42"/>
      <c r="G83" s="42"/>
      <c r="H83" s="42"/>
    </row>
    <row r="84" spans="1:8" ht="28.5" customHeight="1" x14ac:dyDescent="0.2">
      <c r="A84" s="42" t="s">
        <v>183</v>
      </c>
      <c r="B84" s="42"/>
      <c r="C84" s="42"/>
      <c r="D84" s="42"/>
      <c r="E84" s="42"/>
      <c r="F84" s="42"/>
      <c r="G84" s="42"/>
      <c r="H84" s="42"/>
    </row>
  </sheetData>
  <sortState xmlns:xlrd2="http://schemas.microsoft.com/office/spreadsheetml/2017/richdata2" ref="A4:G55">
    <sortCondition descending="1" ref="F14:F55"/>
  </sortState>
  <mergeCells count="14">
    <mergeCell ref="A1:G1"/>
    <mergeCell ref="A4:H4"/>
    <mergeCell ref="A12:C12"/>
    <mergeCell ref="A13:H13"/>
    <mergeCell ref="A55:C55"/>
    <mergeCell ref="A67:C67"/>
    <mergeCell ref="A75:C75"/>
    <mergeCell ref="A81:H81"/>
    <mergeCell ref="A2:G2"/>
    <mergeCell ref="A82:H82"/>
    <mergeCell ref="A83:H83"/>
    <mergeCell ref="A68:H68"/>
    <mergeCell ref="A84:H84"/>
    <mergeCell ref="A56:H56"/>
  </mergeCells>
  <pageMargins left="0.51181102362204722" right="0.51181102362204722" top="0.74803149606299213" bottom="0.74803149606299213" header="0.31496062992125984" footer="0.31496062992125984"/>
  <pageSetup paperSize="8" scale="52" fitToHeight="2" orientation="landscape" r:id="rId1"/>
  <headerFooter differentOddEven="1">
    <oddHeader>&amp;C&amp;16Pielikums Zivju fonda padomes 03.04.2024. sēdes protokolam</oddHeader>
    <oddFooter>&amp;C&amp;P</oddFooter>
    <evenFooter>&amp;C&amp;P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projekti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 Abele</dc:creator>
  <cp:lastModifiedBy>Jānis Ābele</cp:lastModifiedBy>
  <cp:lastPrinted>2024-04-08T12:14:47Z</cp:lastPrinted>
  <dcterms:created xsi:type="dcterms:W3CDTF">2014-04-04T13:31:21Z</dcterms:created>
  <dcterms:modified xsi:type="dcterms:W3CDTF">2024-04-11T12:33:36Z</dcterms:modified>
</cp:coreProperties>
</file>