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https://zmgovlv-my.sharepoint.com/personal/dace_ikere_zm_gov_lv/Documents/Darbvirsma/LAPAI/vestule/veti/"/>
    </mc:Choice>
  </mc:AlternateContent>
  <xr:revisionPtr revIDLastSave="0" documentId="8_{717E352F-B92D-44E0-BC9B-903542568A17}" xr6:coauthVersionLast="46" xr6:coauthVersionMax="46" xr10:uidLastSave="{00000000-0000-0000-0000-000000000000}"/>
  <bookViews>
    <workbookView xWindow="-108" yWindow="-108" windowWidth="30936" windowHeight="16896" xr2:uid="{00000000-000D-0000-FFFF-FFFF00000000}"/>
  </bookViews>
  <sheets>
    <sheet name="projekti" sheetId="1" r:id="rId1"/>
  </sheets>
  <definedNames>
    <definedName name="OLE_LINK1" localSheetId="0">projekti!#REF!</definedName>
    <definedName name="OLE_LINK3" localSheetId="0">projekti!#REF!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5" i="1" l="1"/>
  <c r="E56" i="1" l="1"/>
  <c r="D56" i="1"/>
  <c r="E51" i="1"/>
  <c r="D51" i="1"/>
  <c r="E45" i="1" l="1"/>
  <c r="E66" i="1" s="1"/>
  <c r="D45" i="1"/>
  <c r="D12" i="1"/>
  <c r="D66" i="1" s="1"/>
  <c r="G12" i="1"/>
  <c r="E12" i="1"/>
  <c r="H48" i="1"/>
  <c r="H49" i="1"/>
  <c r="H50" i="1"/>
  <c r="H53" i="1"/>
  <c r="H54" i="1"/>
  <c r="H55" i="1"/>
  <c r="H47" i="1"/>
  <c r="H56" i="1" l="1"/>
  <c r="H51" i="1"/>
  <c r="D68" i="1"/>
  <c r="E68" i="1" l="1"/>
</calcChain>
</file>

<file path=xl/sharedStrings.xml><?xml version="1.0" encoding="utf-8"?>
<sst xmlns="http://schemas.openxmlformats.org/spreadsheetml/2006/main" count="243" uniqueCount="160">
  <si>
    <t>Proj.
 Nr.</t>
  </si>
  <si>
    <t>Iesniedzējs</t>
  </si>
  <si>
    <t>Projekta nosaukums</t>
  </si>
  <si>
    <t>Pieprasītais Zivju fonda finans. (EUR)</t>
  </si>
  <si>
    <t>Padomes atbalstītais finans. pirms norvēr-tēšanas (EUR)</t>
  </si>
  <si>
    <t>Pasākums “Zivju resursu pavairošana un atražošana publiskajās ūdenstilpēs un ūdenstilpēs, kurās zvejas tiesības pieder valstij, citās ūdenstilpēs, kas ir valsts vai pašvaldību īpašumā, kā arī privātajās upēs, kurās ir atļauta makšķerēšana”</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</si>
  <si>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</si>
  <si>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</si>
  <si>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</si>
  <si>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</si>
  <si>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</si>
  <si>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</si>
  <si>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</si>
  <si>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</si>
  <si>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</si>
  <si>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</si>
  <si>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</si>
  <si>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</si>
  <si>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</si>
  <si>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</si>
  <si>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</si>
  <si>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</si>
  <si>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</si>
  <si>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</si>
  <si>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</si>
  <si>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</si>
  <si>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</si>
  <si>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</si>
  <si>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</si>
  <si>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</si>
  <si>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</si>
  <si>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</si>
  <si>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</si>
  <si>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</si>
  <si>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</si>
  <si>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</si>
  <si>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</si>
  <si>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</si>
  <si>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</si>
  <si>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</si>
  <si>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</si>
  <si>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</si>
  <si>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</si>
  <si>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</si>
  <si>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</si>
  <si>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</si>
  <si>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</si>
  <si>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</si>
  <si>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</si>
  <si>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</si>
  <si>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</si>
  <si>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</si>
  <si>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</si>
  <si>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</si>
  <si>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</si>
  <si>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</si>
  <si>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</si>
  <si>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Zivju resursu pavairošana Augstrozes Lielezerā</t>
  </si>
  <si>
    <t>Zivju resursu pavairošana Lādes ezerā</t>
  </si>
  <si>
    <t>Sventes ezera zivju resursu pavairošana</t>
  </si>
  <si>
    <t>Zandarta mazuļu ielaišana Krāslavas novada ezeros</t>
  </si>
  <si>
    <t>Dabisko lašu un taimiņu nārsta vietu un dzīvotņu kvalitātes uzlabošana Gaujā, Ādažu novada teritorijā</t>
  </si>
  <si>
    <t>Mūsas un Lielupes gultnes tīrīšana zivju nārsta vietu atjaunošanai Bauskas novadā</t>
  </si>
  <si>
    <t>Lielā Stropu ezera zivju resursu pavairošana</t>
  </si>
  <si>
    <t>Līdaku mazuļu ielaišana Madonas novada Ļaudonas pagasta Sāvienas ezerā</t>
  </si>
  <si>
    <t>Nārsta vietu atjaunošana Salacā</t>
  </si>
  <si>
    <t>Zandartu pavairošana Alūksnes ezerā</t>
  </si>
  <si>
    <t>Līdaku pavairošana Sudala un Indzera ezerā</t>
  </si>
  <si>
    <t>Zivju resursu papildināšana Saukas ezerā</t>
  </si>
  <si>
    <t>Kovšu ezera (Rēzeknes ezera) zivju resursu pavairošana un zivju dabisko dzīvotņu kvalitātes uzlabošana</t>
  </si>
  <si>
    <t>Zivju atražošanas pasākumu veikšana Preiļu novada Ciriša ezerā</t>
  </si>
  <si>
    <t>Plēsīgo zivju pavairošana Lielupes augštecē</t>
  </si>
  <si>
    <t>Mūsas upes gultnes tīrīšana zivju dabīgo nārstu vietu atjaunošanai Bauskas pilsētā</t>
  </si>
  <si>
    <t>Zivju resursu pavairošana Nirzas, Cirmas un Zvirgzdenes ezeros</t>
  </si>
  <si>
    <t>Zivju resursu papildināšana Luknas ezerā ar zandartu mazuļiem</t>
  </si>
  <si>
    <t>Dabisko dzīvotņu kvalitātes uzlabošana Īģes upē</t>
  </si>
  <si>
    <t>Taimiņu mazuļu smoltu ielaišana publisko ūdenstilpju ihtiofaunas struktūras pilnveidošanai un resursu papildināšanai Rojas upē.</t>
  </si>
  <si>
    <t>Dabisko dzīvotņu kvalitātes uzlabošana Svētupē 2022. gadā</t>
  </si>
  <si>
    <t>Dabisko dzīvotņu kvalitātes uzlabošana Vitrupē 2022.gadā</t>
  </si>
  <si>
    <t>Augšdaugavas novada ezera Zivju resursu papildināšana ar līdaku mazuļiem</t>
  </si>
  <si>
    <t>Zivju resursu pavairošanas pasākumu veikšana Preiļu novada Rušonas pagasta Kategrades ezerā un Jašazarā</t>
  </si>
  <si>
    <t>Zivju atražošanas pasākumu veikšana Preiļu novada Lielā Kolupa ezerā</t>
  </si>
  <si>
    <t>Zivju resursu pavairošanas pasākumu veikšana Preiļu novada Rušonas ezerā</t>
  </si>
  <si>
    <t>Zivju atražošanas pasākumu veikšana Preiļu novada Bicānu, Pelēču, Biešona ezeros</t>
  </si>
  <si>
    <t>Svētes upes krastu un gultnes atbrīvošana no ūdensaugiem zivju dabīgo nārstu vietu atjaunošanai Jelgavas novadā</t>
  </si>
  <si>
    <t>Zivju resursu pavairošana Pakuļu ūdenskrātuvē 2022</t>
  </si>
  <si>
    <t>Zandartu mazuļu ielaišana Cēsu novada ezeros</t>
  </si>
  <si>
    <t>Līdaku mazuļu ielaišana Cēsu novada Vecpiebalgas, Taurenes un Dzērbenes pagastu ezeros</t>
  </si>
  <si>
    <t>Līdaku mazuļu ielaišana Cēsu novada Inešu pagasta ezeros</t>
  </si>
  <si>
    <t>Līdaku mazuļu ielaišana Cēsu novada Stalbes, Straupes un Drabešu pagastu ezeros</t>
  </si>
  <si>
    <t>Līdaku mazuļu ielaišana Cēsu novada Raiskuma pagasta ezeros</t>
  </si>
  <si>
    <t>Tukuma novada Lapmežciema pagasta Kaņiera ezera zivju krājumu atjaunošana un papildināšana</t>
  </si>
  <si>
    <t>Matkules ūdenskrātuves zivju resursu atjaunošana un papildināšana Matkules pagastā, Tukuma novadā</t>
  </si>
  <si>
    <t>Tukuma novada Engures ezera zivju krājumu atjaunošana un papildināšana</t>
  </si>
  <si>
    <t>Zivju resursu pavairošana Smiltenes novada ezeros 2022. gadā</t>
  </si>
  <si>
    <t>Zivju mazuļu ielaišana Jēkabpils novada atsevišķās ūdenstilpēs 2022. gadā</t>
  </si>
  <si>
    <t>Viraudas, Salāja (Solovja) ezeru zivju krājumu papildināšana</t>
  </si>
  <si>
    <t>Zivju resursu pavairošana Idzepoles, Ismeru-Žogotu ezeros</t>
  </si>
  <si>
    <t>Rāznas ezera zivju krājumu papildināšana</t>
  </si>
  <si>
    <t>Zivju dabisko dzīvotņu kvalitātes uzlabošana un nārsta vietu atjaunošana Burtnieku ezerā 2022. gadā</t>
  </si>
  <si>
    <t>Zivju resursu pavairošana Limbažu Lielezerā</t>
  </si>
  <si>
    <t>Zivju resursu pavairošana Salacas upē, nēģi</t>
  </si>
  <si>
    <t>Zivju resursu pavairošana Salacas upē, Vimbas</t>
  </si>
  <si>
    <t>Zivju resursu pavairošana Katvarezerā</t>
  </si>
  <si>
    <t>Zivju resursu pavairošana Svētupē</t>
  </si>
  <si>
    <t>Līdaku pavairošana Viļakas un Svātiunes ezerā</t>
  </si>
  <si>
    <t>Zivju resursu pavairošana Madonas novada Ošupes pagasta Lubānas ezerā</t>
  </si>
  <si>
    <t>Zivju resursu pavairošana Rēzeknes novada Feimaņu ezerā</t>
  </si>
  <si>
    <t xml:space="preserve"> Krāslavas novada pašvaldība</t>
  </si>
  <si>
    <t xml:space="preserve"> Alūksnes novada pašvaldība</t>
  </si>
  <si>
    <t xml:space="preserve"> Rēzeknes valstspilsētas domes Pilsētvides un attīstības pārvalde</t>
  </si>
  <si>
    <t xml:space="preserve"> Bauskas novada pašvaldības iestāde "Rundāles apvienības pārvalde"</t>
  </si>
  <si>
    <t xml:space="preserve"> Preiļu novada pašvaldība</t>
  </si>
  <si>
    <t xml:space="preserve"> Ludzas novada pašvaldība</t>
  </si>
  <si>
    <t xml:space="preserve"> Višķu pagasta pārvalde</t>
  </si>
  <si>
    <t xml:space="preserve"> Limbažu novada pašvaldība</t>
  </si>
  <si>
    <t xml:space="preserve"> Talsu novada pašvaldība</t>
  </si>
  <si>
    <t xml:space="preserve"> Augšdaugavas novada pašvaldības centrālā administrācija</t>
  </si>
  <si>
    <t xml:space="preserve"> Jelgavas novada pašvaldība</t>
  </si>
  <si>
    <t xml:space="preserve"> Cēsu novada pašvaldība</t>
  </si>
  <si>
    <t xml:space="preserve"> Tukuma novada pašvaldība</t>
  </si>
  <si>
    <t xml:space="preserve"> Smiltenes novada pašvaldība</t>
  </si>
  <si>
    <t xml:space="preserve"> Valmieras novada pašvaldība</t>
  </si>
  <si>
    <t xml:space="preserve"> Balvu novada pašvaldība</t>
  </si>
  <si>
    <t xml:space="preserve"> Madonas novada pašvaldība</t>
  </si>
  <si>
    <t xml:space="preserve"> Rēzeknes novada pašvaldības iestāde "Maltas apvienības pārvalde"</t>
  </si>
  <si>
    <t xml:space="preserve"> Rēzeknes novada pašvaldības iestāde Kaunatas pagastu apvienība</t>
  </si>
  <si>
    <t>Biedrība "Bauskas mednieku un makšķernieku biedrība"</t>
  </si>
  <si>
    <t>Biedrība "Sventes pērle"</t>
  </si>
  <si>
    <t>Biedrība "Saldus makšķernieku klubs"</t>
  </si>
  <si>
    <t>Biedrība SUDRABLASIS</t>
  </si>
  <si>
    <t>Biedrība "MAKŠĶERNIEKU KLUBS "SALACKRASTI""</t>
  </si>
  <si>
    <t>Biedrība "Saukas Dabas Parka Biedrība"</t>
  </si>
  <si>
    <t>NORAIDĪTS</t>
  </si>
  <si>
    <t>Padomes piešķirtais finans. (EUR)</t>
  </si>
  <si>
    <t>Saņemtais novērtējums</t>
  </si>
  <si>
    <t>netika vērtēts</t>
  </si>
  <si>
    <t>x</t>
  </si>
  <si>
    <t>I.                       7 prioritāri atbalstītie projekti, kuros paredzēta zivju dabisko dzīvotņu kvalitātes uzlabošana un nārsta vietu atjaunošana publiski pieejamos ūdeņos.</t>
  </si>
  <si>
    <t>KOPĀ II. grupas projektiem:</t>
  </si>
  <si>
    <t>KOPĀ I. grupas projektiem:</t>
  </si>
  <si>
    <t>KOPĀ III. grupas projektiem:</t>
  </si>
  <si>
    <t>KOPĀ IV. grupas projektiem:</t>
  </si>
  <si>
    <t>Pieprasītais un pirms novērtēšanas padomes atbalstītais projektu Zivju fonda finansējums:</t>
  </si>
  <si>
    <t>Pasākuma kārtai pieejamais un atbalstītais Zivju fonda finansējums:</t>
  </si>
  <si>
    <t>Starpība starp kārtai pieejamo un pieprasīto - padomes atbalstīto  Zivju fonda finansējumu:</t>
  </si>
  <si>
    <r>
      <t xml:space="preserve"> Daugavpils pilsētas pašvaldības iestāde "Komunālās saimniecības pārvalde" </t>
    </r>
    <r>
      <rPr>
        <vertAlign val="superscript"/>
        <sz val="12"/>
        <rFont val="Arial"/>
        <family val="2"/>
        <charset val="186"/>
      </rPr>
      <t>1</t>
    </r>
  </si>
  <si>
    <r>
      <t xml:space="preserve"> Limbažu novada pašvaldība </t>
    </r>
    <r>
      <rPr>
        <vertAlign val="superscript"/>
        <sz val="12"/>
        <rFont val="Arial"/>
        <family val="2"/>
        <charset val="186"/>
      </rPr>
      <t>1</t>
    </r>
  </si>
  <si>
    <r>
      <t xml:space="preserve"> Tukuma novada pašvaldība </t>
    </r>
    <r>
      <rPr>
        <vertAlign val="superscript"/>
        <sz val="12"/>
        <rFont val="Arial"/>
        <family val="2"/>
        <charset val="186"/>
      </rPr>
      <t>1</t>
    </r>
  </si>
  <si>
    <r>
      <t xml:space="preserve"> Jēkabpils novada pašvaldība </t>
    </r>
    <r>
      <rPr>
        <vertAlign val="superscript"/>
        <sz val="12"/>
        <rFont val="Arial"/>
        <family val="2"/>
        <charset val="186"/>
      </rPr>
      <t>1</t>
    </r>
  </si>
  <si>
    <r>
      <rPr>
        <vertAlign val="superscript"/>
        <sz val="12"/>
        <rFont val="Arial"/>
        <family val="2"/>
      </rPr>
      <t xml:space="preserve">1 </t>
    </r>
    <r>
      <rPr>
        <sz val="12"/>
        <rFont val="Arial"/>
        <family val="2"/>
      </rPr>
      <t>Projekts noraidīts un netika virzīts vērtēšanai projektu apspriešanas gaitā padomes sēdes laikā.</t>
    </r>
  </si>
  <si>
    <t>IV.   Projekti, kuros norādītajās ūdenstilpēs zivju resursu papildināšana ar Zivju fonda atbalstu notikusi divus iepriekšējos gadus pēc kārtas un kuri atstāti rezervē sakarā ar finansējuma nepietiekamību.</t>
  </si>
  <si>
    <t xml:space="preserve">III.   Zivju pavairošanas projekti (resursu papildināšana projektā norādītajās ūdenstilpēs ar Zivju fonda atbalstu nav notikusi vismaz divus iepriekšējos gadus pēc kārtas), kuri atstāti rezervē sakarā ar finansējuma nepietiekamību. </t>
  </si>
  <si>
    <t xml:space="preserve"> II.    Atbalstītie zivju pavairošanas projekti (resursu papildināšana projektā norādītajās ūdenstilpēs ar Zivju fonda atbalstu nav notikusi vismaz divus iepriekšējos gadus pēc kārtas), kā arī zivju dzīvotņu uzlabošanas un nārsta vietu atjaunošanas projekti.</t>
  </si>
  <si>
    <t>V.  Projektu apspriešanas laikā noraidītie, vērtēšanai nevirzītie projekti.</t>
  </si>
  <si>
    <r>
      <t xml:space="preserve">9931,68 </t>
    </r>
    <r>
      <rPr>
        <vertAlign val="superscript"/>
        <sz val="12"/>
        <rFont val="Arial"/>
        <family val="2"/>
        <charset val="186"/>
      </rPr>
      <t>2</t>
    </r>
  </si>
  <si>
    <r>
      <rPr>
        <vertAlign val="superscript"/>
        <sz val="12"/>
        <rFont val="Arial"/>
        <family val="2"/>
        <charset val="186"/>
      </rPr>
      <t>2</t>
    </r>
    <r>
      <rPr>
        <sz val="12"/>
        <rFont val="Arial"/>
        <family val="2"/>
      </rPr>
      <t xml:space="preserve"> Jēkabpils novada pašvaldības projektā Nr. 38 sākotnēji bija pieprasīts Zivju fonda finansējums 26 767,43 EUR. Tā kā viena projekta iesnieguma maksimālais atbalsta apmērs nepārsniedz 10 000 EUR, tad vēlāk tika iesniegta precizēta projekta tāme, kur pieprasītais Zivju fonda finansējums ir 9931,68 EUR.</t>
    </r>
  </si>
  <si>
    <t>KOPĀ V. grupas projektiem:</t>
  </si>
  <si>
    <t>Trūkstošais finans. III. gr. un IV. gr. rezervē atstātajiem projektiem</t>
  </si>
  <si>
    <t>Zivju fonda pasākumiem iesniegtajos projektu iesniegumos pieprasītais finansējums (padomes 06.04.2022. sēde, attālināti MsTeams platformā, projektu vērtēšanas veidlapas iesniegtas elektroniski 6. un 7. aprīlī)</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</si>
</sst>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charset val="186"/>
      <scheme val="minor"/>
    </font>
    <font>
      <b/>
      <sz val="12"/>
      <name val="Arial"/>
      <family val="2"/>
    </font>
    <font>
      <b/>
      <sz val="11"/>
      <name val="Arial"/>
      <family val="2"/>
    </font>
    <font>
      <sz val="11"/>
      <name val="Arial"/>
      <family val="2"/>
    </font>
    <font>
      <i/>
      <sz val="14"/>
      <name val="Arial"/>
      <family val="2"/>
    </font>
    <font>
      <sz val="12"/>
      <name val="Arial"/>
      <family val="2"/>
    </font>
    <font>
      <sz val="10"/>
      <name val="Arial"/>
      <family val="2"/>
    </font>
    <font>
      <b/>
      <sz val="11"/>
      <name val="Arial"/>
      <family val="2"/>
      <charset val="186"/>
    </font>
    <font>
      <b/>
      <sz val="14"/>
      <name val="Arial"/>
      <family val="2"/>
    </font>
    <font>
      <b/>
      <sz val="12"/>
      <name val="Arial"/>
      <family val="2"/>
      <charset val="186"/>
    </font>
    <font>
      <vertAlign val="superscript"/>
      <sz val="12"/>
      <name val="Arial"/>
      <family val="2"/>
    </font>
    <font>
      <vertAlign val="superscript"/>
      <sz val="12"/>
      <name val="Arial"/>
      <family val="2"/>
      <charset val="186"/>
    </font>
    <font>
      <sz val="12"/>
      <name val="Arial"/>
      <family val="2"/>
      <charset val="186"/>
    </font>
    <font>
      <sz val="12"/>
      <color theme="1"/>
      <name val="Times New Roman"/>
      <family val="1"/>
      <charset val="186"/>
    </font>
  </fonts>
  <fills count="5">
    <fill>
      <patternFill patternType="none"/>
    </fill>
    <fill>
      <patternFill patternType="gray125"/>
    </fill>
    <fill>
      <patternFill patternType="solid">
        <fgColor theme="6" tint="0.59999389629810485"/>
        <bgColor indexed="64"/>
      </patternFill>
    </fill>
    <fill>
      <patternFill patternType="solid">
        <fgColor rgb="FFF1F3DB"/>
        <bgColor indexed="64"/>
      </patternFill>
    </fill>
    <fill>
      <patternFill patternType="solid">
        <fgColor theme="5"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s>
  <cellStyleXfs count="1">
    <xf numFmtId="0" fontId="0" fillId="0" borderId="0"/>
  </cellStyleXfs>
  <cellXfs count="71">
    <xf numFmtId="0" fontId="0" fillId="0" borderId="0" xfId="0"/>
    <xf numFmtId="0" fontId="3" fillId="0" borderId="0" xfId="0" applyFont="1"/>
    <xf numFmtId="0" fontId="3" fillId="0" borderId="0" xfId="0" applyFont="1" applyAlignment="1">
      <alignment vertical="center"/>
    </xf>
    <xf numFmtId="0" fontId="5" fillId="0" borderId="1" xfId="0" applyFont="1" applyFill="1" applyBorder="1" applyAlignment="1">
      <alignment horizontal="center" vertical="center" wrapText="1"/>
    </xf>
    <xf numFmtId="0" fontId="5" fillId="0" borderId="1" xfId="0" applyFont="1" applyFill="1" applyBorder="1" applyAlignment="1">
      <alignment vertical="center" wrapText="1"/>
    </xf>
    <xf numFmtId="4" fontId="5" fillId="0" borderId="1" xfId="0" applyNumberFormat="1" applyFont="1" applyFill="1" applyBorder="1" applyAlignment="1">
      <alignment vertical="center"/>
    </xf>
    <xf numFmtId="0" fontId="5" fillId="0" borderId="0" xfId="0" applyFont="1" applyAlignment="1">
      <alignment horizontal="center" vertical="top" wrapText="1"/>
    </xf>
    <xf numFmtId="0" fontId="5" fillId="0" borderId="0" xfId="0" applyFont="1" applyAlignment="1">
      <alignment vertical="top" wrapText="1"/>
    </xf>
    <xf numFmtId="0" fontId="6" fillId="0" borderId="0" xfId="0" applyFont="1"/>
    <xf numFmtId="0" fontId="3" fillId="0" borderId="0" xfId="0" applyFont="1" applyAlignment="1">
      <alignment horizontal="center"/>
    </xf>
    <xf numFmtId="4" fontId="3" fillId="0" borderId="0" xfId="0" applyNumberFormat="1" applyFont="1"/>
    <xf numFmtId="0" fontId="2" fillId="0" borderId="0" xfId="0" applyFont="1" applyAlignment="1">
      <alignment horizontal="center" vertical="center" wrapText="1"/>
    </xf>
    <xf numFmtId="4" fontId="1" fillId="0" borderId="1" xfId="0" applyNumberFormat="1" applyFont="1" applyBorder="1"/>
    <xf numFmtId="4" fontId="5" fillId="0" borderId="1" xfId="0" applyNumberFormat="1" applyFont="1" applyFill="1" applyBorder="1" applyAlignment="1">
      <alignment vertical="center" wrapText="1"/>
    </xf>
    <xf numFmtId="4" fontId="1" fillId="0" borderId="1" xfId="0" applyNumberFormat="1" applyFont="1" applyBorder="1" applyAlignment="1">
      <alignment wrapText="1"/>
    </xf>
    <xf numFmtId="4" fontId="3" fillId="0" borderId="0" xfId="0" applyNumberFormat="1" applyFont="1" applyAlignment="1">
      <alignment wrapText="1"/>
    </xf>
    <xf numFmtId="4" fontId="1" fillId="0" borderId="0" xfId="0" applyNumberFormat="1" applyFont="1" applyBorder="1" applyAlignment="1">
      <alignment wrapText="1"/>
    </xf>
    <xf numFmtId="0" fontId="5" fillId="0" borderId="0" xfId="0" applyFont="1" applyFill="1" applyBorder="1" applyAlignment="1">
      <alignment horizontal="center" vertical="center" wrapText="1"/>
    </xf>
    <xf numFmtId="0" fontId="5" fillId="0" borderId="0" xfId="0" applyFont="1" applyFill="1" applyBorder="1" applyAlignment="1">
      <alignment vertical="center" wrapText="1"/>
    </xf>
    <xf numFmtId="4" fontId="5" fillId="0" borderId="2" xfId="0" applyNumberFormat="1" applyFont="1" applyFill="1" applyBorder="1" applyAlignment="1">
      <alignment vertical="center"/>
    </xf>
    <xf numFmtId="4" fontId="2" fillId="0" borderId="4" xfId="0" applyNumberFormat="1" applyFont="1" applyBorder="1" applyAlignment="1">
      <alignment horizontal="center" vertical="center" wrapText="1"/>
    </xf>
    <xf numFmtId="4" fontId="3" fillId="0" borderId="2" xfId="0" applyNumberFormat="1" applyFont="1" applyBorder="1" applyAlignment="1">
      <alignment horizontal="center" vertical="center" wrapText="1"/>
    </xf>
    <xf numFmtId="0" fontId="1" fillId="0" borderId="4" xfId="0" applyFont="1" applyBorder="1" applyAlignment="1">
      <alignment horizontal="center" vertical="center" wrapText="1"/>
    </xf>
    <xf numFmtId="4" fontId="1" fillId="0" borderId="4" xfId="0" applyNumberFormat="1" applyFont="1" applyBorder="1" applyAlignment="1">
      <alignment horizontal="center" vertical="center" wrapText="1"/>
    </xf>
    <xf numFmtId="0" fontId="5" fillId="0" borderId="9" xfId="0" applyFont="1" applyFill="1" applyBorder="1" applyAlignment="1">
      <alignment horizontal="center" vertical="center" wrapText="1"/>
    </xf>
    <xf numFmtId="4" fontId="3"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vertical="center" wrapText="1"/>
    </xf>
    <xf numFmtId="0" fontId="5" fillId="0" borderId="4" xfId="0" applyFont="1" applyFill="1" applyBorder="1" applyAlignment="1">
      <alignment horizontal="center" vertical="center" wrapText="1"/>
    </xf>
    <xf numFmtId="0" fontId="5" fillId="0" borderId="4" xfId="0" applyFont="1" applyFill="1" applyBorder="1" applyAlignment="1">
      <alignment vertical="center" wrapText="1"/>
    </xf>
    <xf numFmtId="4" fontId="5" fillId="0" borderId="4" xfId="0" applyNumberFormat="1" applyFont="1" applyFill="1" applyBorder="1" applyAlignment="1">
      <alignment vertical="center"/>
    </xf>
    <xf numFmtId="4" fontId="3" fillId="0" borderId="5" xfId="0" applyNumberFormat="1" applyFont="1" applyFill="1" applyBorder="1" applyAlignment="1">
      <alignment horizontal="center" vertical="center" wrapText="1"/>
    </xf>
    <xf numFmtId="0" fontId="5" fillId="0" borderId="10" xfId="0" applyFont="1" applyFill="1" applyBorder="1" applyAlignment="1">
      <alignment vertical="center" wrapText="1"/>
    </xf>
    <xf numFmtId="4" fontId="9" fillId="0" borderId="9" xfId="0" applyNumberFormat="1" applyFont="1" applyFill="1" applyBorder="1" applyAlignment="1">
      <alignment vertical="center"/>
    </xf>
    <xf numFmtId="4" fontId="9" fillId="0" borderId="1" xfId="0" applyNumberFormat="1" applyFont="1" applyFill="1" applyBorder="1" applyAlignment="1">
      <alignment horizontal="center" vertical="center"/>
    </xf>
    <xf numFmtId="0" fontId="9" fillId="0" borderId="12" xfId="0" applyFont="1" applyBorder="1" applyAlignment="1">
      <alignment horizontal="right" vertical="center" wrapText="1"/>
    </xf>
    <xf numFmtId="0" fontId="9" fillId="0" borderId="11" xfId="0" applyFont="1" applyBorder="1" applyAlignment="1">
      <alignment horizontal="right" vertical="center" wrapText="1"/>
    </xf>
    <xf numFmtId="4" fontId="9" fillId="0" borderId="9" xfId="0" applyNumberFormat="1" applyFont="1" applyFill="1" applyBorder="1" applyAlignment="1">
      <alignment horizontal="center" vertical="center"/>
    </xf>
    <xf numFmtId="0" fontId="9" fillId="0" borderId="0" xfId="0" applyFont="1" applyBorder="1" applyAlignment="1">
      <alignment horizontal="right" vertical="center" wrapText="1"/>
    </xf>
    <xf numFmtId="4" fontId="9" fillId="0" borderId="0" xfId="0" applyNumberFormat="1" applyFont="1" applyFill="1" applyBorder="1" applyAlignment="1">
      <alignment horizontal="center" vertical="center"/>
    </xf>
    <xf numFmtId="4" fontId="9" fillId="0" borderId="3" xfId="0" applyNumberFormat="1" applyFont="1" applyFill="1" applyBorder="1" applyAlignment="1">
      <alignment horizontal="center" vertical="center"/>
    </xf>
    <xf numFmtId="4" fontId="9" fillId="0" borderId="13" xfId="0" applyNumberFormat="1" applyFont="1" applyFill="1" applyBorder="1" applyAlignment="1">
      <alignment vertical="center"/>
    </xf>
    <xf numFmtId="4" fontId="9" fillId="0" borderId="5" xfId="0" applyNumberFormat="1" applyFont="1" applyFill="1" applyBorder="1" applyAlignment="1">
      <alignment vertical="center"/>
    </xf>
    <xf numFmtId="4" fontId="9" fillId="0" borderId="1" xfId="0" applyNumberFormat="1" applyFont="1" applyFill="1" applyBorder="1" applyAlignment="1">
      <alignment vertical="center"/>
    </xf>
    <xf numFmtId="0" fontId="1" fillId="0" borderId="1" xfId="0" applyFont="1" applyBorder="1" applyAlignment="1">
      <alignment horizontal="right" vertical="top" wrapText="1"/>
    </xf>
    <xf numFmtId="0" fontId="5" fillId="0" borderId="13" xfId="0" applyFont="1" applyFill="1" applyBorder="1" applyAlignment="1">
      <alignment horizontal="center" vertical="center" wrapText="1"/>
    </xf>
    <xf numFmtId="0" fontId="5" fillId="0" borderId="14" xfId="0" applyFont="1" applyFill="1" applyBorder="1" applyAlignment="1">
      <alignment vertical="center" wrapText="1"/>
    </xf>
    <xf numFmtId="4" fontId="9" fillId="0" borderId="4" xfId="0" applyNumberFormat="1" applyFont="1" applyFill="1" applyBorder="1" applyAlignment="1">
      <alignment horizontal="center" vertical="center"/>
    </xf>
    <xf numFmtId="4" fontId="7" fillId="0" borderId="4" xfId="0" applyNumberFormat="1" applyFont="1" applyFill="1" applyBorder="1" applyAlignment="1">
      <alignment horizontal="center" vertical="center" wrapText="1"/>
    </xf>
    <xf numFmtId="4" fontId="5" fillId="0" borderId="1" xfId="0" applyNumberFormat="1" applyFont="1" applyFill="1" applyBorder="1" applyAlignment="1">
      <alignment horizontal="right" vertical="center"/>
    </xf>
    <xf numFmtId="4" fontId="13" fillId="0" borderId="0" xfId="0" applyNumberFormat="1" applyFont="1"/>
    <xf numFmtId="0" fontId="13" fillId="0" borderId="0" xfId="0" applyFont="1"/>
    <xf numFmtId="3" fontId="13" fillId="0" borderId="0" xfId="0" applyNumberFormat="1" applyFont="1"/>
    <xf numFmtId="4" fontId="1" fillId="0" borderId="0" xfId="0" applyNumberFormat="1" applyFont="1" applyBorder="1"/>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4" fillId="0" borderId="3" xfId="0" applyFont="1" applyBorder="1" applyAlignment="1">
      <alignment horizontal="center" vertical="center" wrapText="1"/>
    </xf>
    <xf numFmtId="0" fontId="8" fillId="0" borderId="0" xfId="0" applyFont="1" applyAlignment="1">
      <alignment horizontal="center" wrapText="1"/>
    </xf>
    <xf numFmtId="0" fontId="12" fillId="0" borderId="0" xfId="0" applyFont="1" applyAlignment="1">
      <alignment horizontal="left" wrapText="1"/>
    </xf>
    <xf numFmtId="0" fontId="5" fillId="0" borderId="0" xfId="0" applyFont="1" applyAlignment="1">
      <alignment horizontal="left" wrapText="1"/>
    </xf>
    <xf numFmtId="0" fontId="6" fillId="0" borderId="0" xfId="0" applyFont="1" applyAlignment="1">
      <alignment horizontal="center"/>
    </xf>
    <xf numFmtId="0" fontId="9" fillId="4" borderId="6"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8" xfId="0" applyFont="1" applyFill="1" applyBorder="1" applyAlignment="1">
      <alignment horizontal="center" vertical="center" wrapText="1"/>
    </xf>
    <xf numFmtId="4" fontId="9" fillId="0" borderId="9" xfId="0" applyNumberFormat="1" applyFont="1" applyFill="1" applyBorder="1" applyAlignment="1">
      <alignment horizontal="center" vertical="center"/>
    </xf>
    <xf numFmtId="4" fontId="9" fillId="0" borderId="10" xfId="0" applyNumberFormat="1" applyFont="1" applyFill="1" applyBorder="1" applyAlignment="1">
      <alignment horizontal="center" vertical="center"/>
    </xf>
    <xf numFmtId="4" fontId="9" fillId="0" borderId="11" xfId="0" applyNumberFormat="1" applyFont="1" applyFill="1" applyBorder="1" applyAlignment="1">
      <alignment horizontal="center" vertical="center"/>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4"/>
  <sheetViews>
    <sheetView tabSelected="1" topLeftCell="A28" zoomScale="80" zoomScaleNormal="80" workbookViewId="0">
      <selection sqref="A1:H1"/>
    </sheetView>
  </sheetViews>
  <sheetFormatPr defaultColWidth="9.109375" defaultRowHeight="13.8" x14ac:dyDescent="0.25"/>
  <cols>
    <col min="1" max="1" width="7.109375" style="8" customWidth="1"/>
    <col min="2" max="2" width="40" style="1" customWidth="1"/>
    <col min="3" max="3" width="76.109375" style="9" customWidth="1"/>
    <col min="4" max="4" width="14.5546875" style="10" customWidth="1"/>
    <col min="5" max="5" width="23.6640625" style="15" customWidth="1"/>
    <col min="6" max="7" width="17.5546875" style="15" customWidth="1"/>
    <col min="8" max="8" width="15.5546875" style="1" customWidth="1"/>
    <col min="9" max="9" width="9.109375" style="1"/>
    <col min="10" max="10" width="15.33203125" style="1" customWidth="1"/>
    <col min="11" max="16384" width="9.109375" style="1"/>
  </cols>
  <sheetData>
    <row r="1" spans="1:10" ht="36.75" customHeight="1" x14ac:dyDescent="0.3">
      <c r="A1" s="61" t="s">
        <v>159</v>
      </c>
      <c r="B1" s="61"/>
      <c r="C1" s="61"/>
      <c r="D1" s="61"/>
      <c r="E1" s="61"/>
      <c r="F1" s="61"/>
      <c r="G1" s="61"/>
      <c r="H1" s="61"/>
    </row>
    <row r="2" spans="1:10" s="2" customFormat="1" ht="38.25" customHeight="1" x14ac:dyDescent="0.3">
      <c r="A2" s="60" t="s">
        <v>5</v>
      </c>
      <c r="B2" s="60"/>
      <c r="C2" s="60"/>
      <c r="D2" s="60"/>
      <c r="E2" s="60"/>
      <c r="F2" s="60"/>
      <c r="G2" s="60"/>
      <c r="H2" s="60"/>
    </row>
    <row r="3" spans="1:10" s="11" customFormat="1" ht="83.4" thickBot="1" x14ac:dyDescent="0.35">
      <c r="A3" s="22" t="s">
        <v>0</v>
      </c>
      <c r="B3" s="22" t="s">
        <v>1</v>
      </c>
      <c r="C3" s="22" t="s">
        <v>2</v>
      </c>
      <c r="D3" s="23" t="s">
        <v>3</v>
      </c>
      <c r="E3" s="23" t="s">
        <v>4</v>
      </c>
      <c r="F3" s="23" t="s">
        <v>135</v>
      </c>
      <c r="G3" s="23" t="s">
        <v>134</v>
      </c>
      <c r="H3" s="20" t="s">
        <v>158</v>
      </c>
    </row>
    <row r="4" spans="1:10" s="11" customFormat="1" ht="16.2" thickBot="1" x14ac:dyDescent="0.35">
      <c r="A4" s="54" t="s">
        <v>138</v>
      </c>
      <c r="B4" s="55"/>
      <c r="C4" s="55"/>
      <c r="D4" s="55"/>
      <c r="E4" s="55"/>
      <c r="F4" s="55"/>
      <c r="G4" s="55"/>
      <c r="H4" s="56"/>
    </row>
    <row r="5" spans="1:10" ht="30" x14ac:dyDescent="0.3">
      <c r="A5" s="26" t="s">
        <v>15</v>
      </c>
      <c r="B5" s="27" t="s">
        <v>127</v>
      </c>
      <c r="C5" s="26" t="s">
        <v>72</v>
      </c>
      <c r="D5" s="19">
        <v>14931.4</v>
      </c>
      <c r="E5" s="19">
        <v>14931.4</v>
      </c>
      <c r="F5" s="19">
        <v>58.571428571428569</v>
      </c>
      <c r="G5" s="19">
        <v>14931.4</v>
      </c>
      <c r="H5" s="25" t="s">
        <v>137</v>
      </c>
      <c r="J5" s="50"/>
    </row>
    <row r="6" spans="1:10" ht="30" x14ac:dyDescent="0.3">
      <c r="A6" s="3" t="s">
        <v>30</v>
      </c>
      <c r="B6" s="4" t="s">
        <v>118</v>
      </c>
      <c r="C6" s="3" t="s">
        <v>84</v>
      </c>
      <c r="D6" s="5">
        <v>14909</v>
      </c>
      <c r="E6" s="5">
        <v>14909</v>
      </c>
      <c r="F6" s="5">
        <v>58.571428571428569</v>
      </c>
      <c r="G6" s="5">
        <v>14909</v>
      </c>
      <c r="H6" s="25" t="s">
        <v>137</v>
      </c>
      <c r="J6" s="50"/>
    </row>
    <row r="7" spans="1:10" ht="30" x14ac:dyDescent="0.3">
      <c r="A7" s="3" t="s">
        <v>12</v>
      </c>
      <c r="B7" s="4" t="s">
        <v>111</v>
      </c>
      <c r="C7" s="3" t="s">
        <v>62</v>
      </c>
      <c r="D7" s="5">
        <v>12975.34</v>
      </c>
      <c r="E7" s="5">
        <v>12975.34</v>
      </c>
      <c r="F7" s="5">
        <v>57.142857142857146</v>
      </c>
      <c r="G7" s="5">
        <v>12975.34</v>
      </c>
      <c r="H7" s="25" t="s">
        <v>137</v>
      </c>
      <c r="J7" s="50"/>
    </row>
    <row r="8" spans="1:10" ht="30" x14ac:dyDescent="0.3">
      <c r="A8" s="3" t="s">
        <v>47</v>
      </c>
      <c r="B8" s="4" t="s">
        <v>122</v>
      </c>
      <c r="C8" s="3" t="s">
        <v>99</v>
      </c>
      <c r="D8" s="5">
        <v>15000</v>
      </c>
      <c r="E8" s="5">
        <v>15000</v>
      </c>
      <c r="F8" s="5">
        <v>56.875</v>
      </c>
      <c r="G8" s="5">
        <v>15000</v>
      </c>
      <c r="H8" s="25" t="s">
        <v>137</v>
      </c>
      <c r="J8" s="52"/>
    </row>
    <row r="9" spans="1:10" ht="30" x14ac:dyDescent="0.3">
      <c r="A9" s="3" t="s">
        <v>33</v>
      </c>
      <c r="B9" s="4" t="s">
        <v>131</v>
      </c>
      <c r="C9" s="3" t="s">
        <v>65</v>
      </c>
      <c r="D9" s="5">
        <v>15000</v>
      </c>
      <c r="E9" s="5">
        <v>15000</v>
      </c>
      <c r="F9" s="5">
        <v>55.625</v>
      </c>
      <c r="G9" s="5">
        <v>15000</v>
      </c>
      <c r="H9" s="25" t="s">
        <v>137</v>
      </c>
      <c r="J9" s="52"/>
    </row>
    <row r="10" spans="1:10" ht="15.6" x14ac:dyDescent="0.3">
      <c r="A10" s="3" t="s">
        <v>19</v>
      </c>
      <c r="B10" s="4" t="s">
        <v>115</v>
      </c>
      <c r="C10" s="3" t="s">
        <v>75</v>
      </c>
      <c r="D10" s="5">
        <v>14682.57</v>
      </c>
      <c r="E10" s="5">
        <v>14682.57</v>
      </c>
      <c r="F10" s="5">
        <v>52.857142857142854</v>
      </c>
      <c r="G10" s="5">
        <v>14682.57</v>
      </c>
      <c r="H10" s="25" t="s">
        <v>137</v>
      </c>
      <c r="J10" s="50"/>
    </row>
    <row r="11" spans="1:10" ht="15.6" x14ac:dyDescent="0.3">
      <c r="A11" s="28" t="s">
        <v>23</v>
      </c>
      <c r="B11" s="29" t="s">
        <v>115</v>
      </c>
      <c r="C11" s="28" t="s">
        <v>77</v>
      </c>
      <c r="D11" s="30">
        <v>14318.17</v>
      </c>
      <c r="E11" s="30">
        <v>14318.17</v>
      </c>
      <c r="F11" s="30">
        <v>51.25</v>
      </c>
      <c r="G11" s="30">
        <v>14318.17</v>
      </c>
      <c r="H11" s="31" t="s">
        <v>137</v>
      </c>
      <c r="J11" s="50"/>
    </row>
    <row r="12" spans="1:10" ht="16.2" thickBot="1" x14ac:dyDescent="0.3">
      <c r="A12" s="45"/>
      <c r="B12" s="46"/>
      <c r="C12" s="35" t="s">
        <v>140</v>
      </c>
      <c r="D12" s="41">
        <f>SUM(D5:D11)</f>
        <v>101816.48</v>
      </c>
      <c r="E12" s="41">
        <f>SUM(E5:E11)</f>
        <v>101816.48</v>
      </c>
      <c r="F12" s="47" t="s">
        <v>137</v>
      </c>
      <c r="G12" s="41">
        <f>SUM(G5:G11)</f>
        <v>101816.48</v>
      </c>
      <c r="H12" s="48" t="s">
        <v>137</v>
      </c>
    </row>
    <row r="13" spans="1:10" ht="37.5" customHeight="1" thickBot="1" x14ac:dyDescent="0.3">
      <c r="A13" s="54" t="s">
        <v>153</v>
      </c>
      <c r="B13" s="55"/>
      <c r="C13" s="55"/>
      <c r="D13" s="55"/>
      <c r="E13" s="55"/>
      <c r="F13" s="55"/>
      <c r="G13" s="55"/>
      <c r="H13" s="56"/>
    </row>
    <row r="14" spans="1:10" ht="30" x14ac:dyDescent="0.3">
      <c r="A14" s="3" t="s">
        <v>46</v>
      </c>
      <c r="B14" s="4" t="s">
        <v>126</v>
      </c>
      <c r="C14" s="3" t="s">
        <v>98</v>
      </c>
      <c r="D14" s="5">
        <v>15000</v>
      </c>
      <c r="E14" s="5">
        <v>15000</v>
      </c>
      <c r="F14" s="5">
        <v>73.75</v>
      </c>
      <c r="G14" s="5">
        <v>15000</v>
      </c>
      <c r="H14" s="21" t="s">
        <v>137</v>
      </c>
      <c r="J14" s="52"/>
    </row>
    <row r="15" spans="1:10" ht="30" x14ac:dyDescent="0.3">
      <c r="A15" s="3" t="s">
        <v>56</v>
      </c>
      <c r="B15" s="4" t="s">
        <v>125</v>
      </c>
      <c r="C15" s="3" t="s">
        <v>107</v>
      </c>
      <c r="D15" s="5">
        <v>10000</v>
      </c>
      <c r="E15" s="5">
        <v>10000</v>
      </c>
      <c r="F15" s="5">
        <v>64.375</v>
      </c>
      <c r="G15" s="5">
        <v>10000</v>
      </c>
      <c r="H15" s="25" t="s">
        <v>137</v>
      </c>
      <c r="J15" s="51"/>
    </row>
    <row r="16" spans="1:10" ht="15.6" x14ac:dyDescent="0.3">
      <c r="A16" s="3" t="s">
        <v>41</v>
      </c>
      <c r="B16" s="4" t="s">
        <v>120</v>
      </c>
      <c r="C16" s="3" t="s">
        <v>93</v>
      </c>
      <c r="D16" s="5">
        <v>4883.6000000000004</v>
      </c>
      <c r="E16" s="5">
        <v>4883.6000000000004</v>
      </c>
      <c r="F16" s="5">
        <v>63.125</v>
      </c>
      <c r="G16" s="5">
        <v>4883.6000000000004</v>
      </c>
      <c r="H16" s="25" t="s">
        <v>137</v>
      </c>
      <c r="J16" s="50"/>
    </row>
    <row r="17" spans="1:10" ht="15.6" x14ac:dyDescent="0.3">
      <c r="A17" s="3" t="s">
        <v>8</v>
      </c>
      <c r="B17" s="4" t="s">
        <v>109</v>
      </c>
      <c r="C17" s="3" t="s">
        <v>67</v>
      </c>
      <c r="D17" s="5">
        <v>2300</v>
      </c>
      <c r="E17" s="5">
        <v>2300</v>
      </c>
      <c r="F17" s="5">
        <v>61.25</v>
      </c>
      <c r="G17" s="5">
        <v>2300</v>
      </c>
      <c r="H17" s="25" t="s">
        <v>137</v>
      </c>
      <c r="J17" s="50"/>
    </row>
    <row r="18" spans="1:10" ht="33.75" customHeight="1" x14ac:dyDescent="0.3">
      <c r="A18" s="3" t="s">
        <v>44</v>
      </c>
      <c r="B18" s="4" t="s">
        <v>126</v>
      </c>
      <c r="C18" s="3" t="s">
        <v>96</v>
      </c>
      <c r="D18" s="5">
        <v>9238</v>
      </c>
      <c r="E18" s="5">
        <v>9238</v>
      </c>
      <c r="F18" s="5">
        <v>60.625</v>
      </c>
      <c r="G18" s="5">
        <v>9238</v>
      </c>
      <c r="H18" s="25" t="s">
        <v>137</v>
      </c>
      <c r="J18" s="50"/>
    </row>
    <row r="19" spans="1:10" ht="45.75" customHeight="1" x14ac:dyDescent="0.3">
      <c r="A19" s="3" t="s">
        <v>31</v>
      </c>
      <c r="B19" s="4" t="s">
        <v>129</v>
      </c>
      <c r="C19" s="3" t="s">
        <v>85</v>
      </c>
      <c r="D19" s="5">
        <v>2700</v>
      </c>
      <c r="E19" s="5">
        <v>2700</v>
      </c>
      <c r="F19" s="5">
        <v>60</v>
      </c>
      <c r="G19" s="5">
        <v>2700</v>
      </c>
      <c r="H19" s="25" t="s">
        <v>137</v>
      </c>
      <c r="J19" s="50"/>
    </row>
    <row r="20" spans="1:10" ht="30" x14ac:dyDescent="0.3">
      <c r="A20" s="3" t="s">
        <v>45</v>
      </c>
      <c r="B20" s="4" t="s">
        <v>126</v>
      </c>
      <c r="C20" s="3" t="s">
        <v>97</v>
      </c>
      <c r="D20" s="5">
        <v>5803.24</v>
      </c>
      <c r="E20" s="13">
        <v>4493.16</v>
      </c>
      <c r="F20" s="13">
        <v>58.75</v>
      </c>
      <c r="G20" s="13">
        <v>4493.16</v>
      </c>
      <c r="H20" s="25" t="s">
        <v>137</v>
      </c>
      <c r="J20" s="50"/>
    </row>
    <row r="21" spans="1:10" ht="15.6" x14ac:dyDescent="0.3">
      <c r="A21" s="3" t="s">
        <v>16</v>
      </c>
      <c r="B21" s="4" t="s">
        <v>113</v>
      </c>
      <c r="C21" s="3" t="s">
        <v>73</v>
      </c>
      <c r="D21" s="5">
        <v>8639.4</v>
      </c>
      <c r="E21" s="5">
        <v>8639.4</v>
      </c>
      <c r="F21" s="5">
        <v>57.142857142857146</v>
      </c>
      <c r="G21" s="5">
        <v>8639.4</v>
      </c>
      <c r="H21" s="25" t="s">
        <v>137</v>
      </c>
      <c r="J21" s="50"/>
    </row>
    <row r="22" spans="1:10" ht="15.6" x14ac:dyDescent="0.3">
      <c r="A22" s="3" t="s">
        <v>13</v>
      </c>
      <c r="B22" s="4" t="s">
        <v>112</v>
      </c>
      <c r="C22" s="3" t="s">
        <v>70</v>
      </c>
      <c r="D22" s="5">
        <v>7753</v>
      </c>
      <c r="E22" s="5">
        <v>7753</v>
      </c>
      <c r="F22" s="5">
        <v>56.428571428571431</v>
      </c>
      <c r="G22" s="5">
        <v>7753</v>
      </c>
      <c r="H22" s="25" t="s">
        <v>137</v>
      </c>
      <c r="J22" s="52"/>
    </row>
    <row r="23" spans="1:10" ht="15.6" x14ac:dyDescent="0.3">
      <c r="A23" s="3" t="s">
        <v>17</v>
      </c>
      <c r="B23" s="4" t="s">
        <v>114</v>
      </c>
      <c r="C23" s="3" t="s">
        <v>74</v>
      </c>
      <c r="D23" s="5">
        <v>4652.21</v>
      </c>
      <c r="E23" s="5">
        <v>4652.21</v>
      </c>
      <c r="F23" s="5">
        <v>56.428571428571431</v>
      </c>
      <c r="G23" s="5">
        <v>4652.21</v>
      </c>
      <c r="H23" s="25" t="s">
        <v>137</v>
      </c>
      <c r="J23" s="50"/>
    </row>
    <row r="24" spans="1:10" ht="30" x14ac:dyDescent="0.3">
      <c r="A24" s="3" t="s">
        <v>26</v>
      </c>
      <c r="B24" s="4" t="s">
        <v>112</v>
      </c>
      <c r="C24" s="3" t="s">
        <v>80</v>
      </c>
      <c r="D24" s="5">
        <v>5653</v>
      </c>
      <c r="E24" s="5">
        <v>5653</v>
      </c>
      <c r="F24" s="5">
        <v>56.25</v>
      </c>
      <c r="G24" s="5">
        <v>5653</v>
      </c>
      <c r="H24" s="25" t="s">
        <v>137</v>
      </c>
      <c r="J24" s="50"/>
    </row>
    <row r="25" spans="1:10" ht="15.6" x14ac:dyDescent="0.3">
      <c r="A25" s="3" t="s">
        <v>50</v>
      </c>
      <c r="B25" s="4" t="s">
        <v>115</v>
      </c>
      <c r="C25" s="3" t="s">
        <v>102</v>
      </c>
      <c r="D25" s="5">
        <v>1335</v>
      </c>
      <c r="E25" s="5">
        <v>1335</v>
      </c>
      <c r="F25" s="5">
        <v>56.25</v>
      </c>
      <c r="G25" s="5">
        <v>1335</v>
      </c>
      <c r="H25" s="25" t="s">
        <v>137</v>
      </c>
      <c r="J25" s="52"/>
    </row>
    <row r="26" spans="1:10" ht="30" x14ac:dyDescent="0.3">
      <c r="A26" s="3" t="s">
        <v>25</v>
      </c>
      <c r="B26" s="4" t="s">
        <v>117</v>
      </c>
      <c r="C26" s="3" t="s">
        <v>79</v>
      </c>
      <c r="D26" s="5">
        <v>8959.81</v>
      </c>
      <c r="E26" s="13">
        <v>7559.84</v>
      </c>
      <c r="F26" s="13">
        <v>55.625</v>
      </c>
      <c r="G26" s="13">
        <v>7559.84</v>
      </c>
      <c r="H26" s="25" t="s">
        <v>137</v>
      </c>
      <c r="J26" s="50"/>
    </row>
    <row r="27" spans="1:10" ht="30" x14ac:dyDescent="0.3">
      <c r="A27" s="3" t="s">
        <v>28</v>
      </c>
      <c r="B27" s="4" t="s">
        <v>112</v>
      </c>
      <c r="C27" s="3" t="s">
        <v>82</v>
      </c>
      <c r="D27" s="5">
        <v>8076</v>
      </c>
      <c r="E27" s="5">
        <v>8076</v>
      </c>
      <c r="F27" s="5">
        <v>55.625</v>
      </c>
      <c r="G27" s="5">
        <v>8076</v>
      </c>
      <c r="H27" s="25" t="s">
        <v>137</v>
      </c>
      <c r="J27" s="50"/>
    </row>
    <row r="28" spans="1:10" ht="15" x14ac:dyDescent="0.25">
      <c r="A28" s="3" t="s">
        <v>53</v>
      </c>
      <c r="B28" s="4" t="s">
        <v>123</v>
      </c>
      <c r="C28" s="3" t="s">
        <v>105</v>
      </c>
      <c r="D28" s="5">
        <v>1919.04</v>
      </c>
      <c r="E28" s="5">
        <v>1919.04</v>
      </c>
      <c r="F28" s="5">
        <v>55.625</v>
      </c>
      <c r="G28" s="5">
        <v>1919.04</v>
      </c>
      <c r="H28" s="25" t="s">
        <v>137</v>
      </c>
      <c r="J28" s="10"/>
    </row>
    <row r="29" spans="1:10" ht="15.6" x14ac:dyDescent="0.3">
      <c r="A29" s="3" t="s">
        <v>6</v>
      </c>
      <c r="B29" s="4" t="s">
        <v>108</v>
      </c>
      <c r="C29" s="3" t="s">
        <v>60</v>
      </c>
      <c r="D29" s="5">
        <v>9726.9500000000007</v>
      </c>
      <c r="E29" s="5">
        <v>9726.9500000000007</v>
      </c>
      <c r="F29" s="5">
        <v>55</v>
      </c>
      <c r="G29" s="5">
        <v>9726.9500000000007</v>
      </c>
      <c r="H29" s="25" t="s">
        <v>137</v>
      </c>
      <c r="J29" s="50"/>
    </row>
    <row r="30" spans="1:10" ht="15.6" x14ac:dyDescent="0.3">
      <c r="A30" s="3" t="s">
        <v>20</v>
      </c>
      <c r="B30" s="4" t="s">
        <v>115</v>
      </c>
      <c r="C30" s="3" t="s">
        <v>57</v>
      </c>
      <c r="D30" s="5">
        <v>8625.9699999999993</v>
      </c>
      <c r="E30" s="5">
        <v>8625.9699999999993</v>
      </c>
      <c r="F30" s="5">
        <v>55</v>
      </c>
      <c r="G30" s="5">
        <v>8625.9699999999993</v>
      </c>
      <c r="H30" s="25" t="s">
        <v>137</v>
      </c>
      <c r="J30" s="50"/>
    </row>
    <row r="31" spans="1:10" ht="15.6" x14ac:dyDescent="0.3">
      <c r="A31" s="3" t="s">
        <v>27</v>
      </c>
      <c r="B31" s="4" t="s">
        <v>112</v>
      </c>
      <c r="C31" s="3" t="s">
        <v>81</v>
      </c>
      <c r="D31" s="5">
        <v>4711</v>
      </c>
      <c r="E31" s="5">
        <v>4576.3999999999996</v>
      </c>
      <c r="F31" s="5">
        <v>55</v>
      </c>
      <c r="G31" s="5">
        <v>4576.3999999999996</v>
      </c>
      <c r="H31" s="25" t="s">
        <v>137</v>
      </c>
      <c r="J31" s="50"/>
    </row>
    <row r="32" spans="1:10" ht="15" x14ac:dyDescent="0.25">
      <c r="A32" s="3" t="s">
        <v>52</v>
      </c>
      <c r="B32" s="4" t="s">
        <v>115</v>
      </c>
      <c r="C32" s="3" t="s">
        <v>104</v>
      </c>
      <c r="D32" s="5">
        <v>860.44</v>
      </c>
      <c r="E32" s="5">
        <v>860.44</v>
      </c>
      <c r="F32" s="5">
        <v>55</v>
      </c>
      <c r="G32" s="5">
        <v>860.44</v>
      </c>
      <c r="H32" s="25" t="s">
        <v>137</v>
      </c>
    </row>
    <row r="33" spans="1:10" ht="15.6" x14ac:dyDescent="0.3">
      <c r="A33" s="3" t="s">
        <v>42</v>
      </c>
      <c r="B33" s="4" t="s">
        <v>121</v>
      </c>
      <c r="C33" s="3" t="s">
        <v>94</v>
      </c>
      <c r="D33" s="5">
        <v>2463.9499999999998</v>
      </c>
      <c r="E33" s="5">
        <v>2463.9499999999998</v>
      </c>
      <c r="F33" s="5">
        <v>54.375</v>
      </c>
      <c r="G33" s="5">
        <v>2463.9499999999998</v>
      </c>
      <c r="H33" s="25" t="s">
        <v>137</v>
      </c>
      <c r="J33" s="50"/>
    </row>
    <row r="34" spans="1:10" ht="30" x14ac:dyDescent="0.3">
      <c r="A34" s="3" t="s">
        <v>29</v>
      </c>
      <c r="B34" s="4" t="s">
        <v>112</v>
      </c>
      <c r="C34" s="3" t="s">
        <v>83</v>
      </c>
      <c r="D34" s="5">
        <v>7495</v>
      </c>
      <c r="E34" s="13">
        <v>6719.66</v>
      </c>
      <c r="F34" s="13">
        <v>53.75</v>
      </c>
      <c r="G34" s="13">
        <v>6719.66</v>
      </c>
      <c r="H34" s="25" t="s">
        <v>137</v>
      </c>
      <c r="J34" s="50"/>
    </row>
    <row r="35" spans="1:10" ht="15.6" x14ac:dyDescent="0.3">
      <c r="A35" s="3" t="s">
        <v>36</v>
      </c>
      <c r="B35" s="4" t="s">
        <v>119</v>
      </c>
      <c r="C35" s="3" t="s">
        <v>88</v>
      </c>
      <c r="D35" s="5">
        <v>7538.3</v>
      </c>
      <c r="E35" s="13">
        <v>6030.64</v>
      </c>
      <c r="F35" s="13">
        <v>53.125</v>
      </c>
      <c r="G35" s="13">
        <v>6030.64</v>
      </c>
      <c r="H35" s="25" t="s">
        <v>137</v>
      </c>
      <c r="J35" s="50"/>
    </row>
    <row r="36" spans="1:10" ht="15.6" x14ac:dyDescent="0.3">
      <c r="A36" s="3" t="s">
        <v>48</v>
      </c>
      <c r="B36" s="4" t="s">
        <v>115</v>
      </c>
      <c r="C36" s="3" t="s">
        <v>100</v>
      </c>
      <c r="D36" s="5">
        <v>5599.88</v>
      </c>
      <c r="E36" s="5">
        <v>2799.94</v>
      </c>
      <c r="F36" s="5">
        <v>53.125</v>
      </c>
      <c r="G36" s="5">
        <v>2799.94</v>
      </c>
      <c r="H36" s="25" t="s">
        <v>137</v>
      </c>
      <c r="J36" s="51"/>
    </row>
    <row r="37" spans="1:10" ht="15.6" x14ac:dyDescent="0.3">
      <c r="A37" s="3" t="s">
        <v>34</v>
      </c>
      <c r="B37" s="4" t="s">
        <v>119</v>
      </c>
      <c r="C37" s="3" t="s">
        <v>86</v>
      </c>
      <c r="D37" s="5">
        <v>7974.4</v>
      </c>
      <c r="E37" s="13">
        <v>7376.32</v>
      </c>
      <c r="F37" s="13">
        <v>52.5</v>
      </c>
      <c r="G37" s="13">
        <v>7376.32</v>
      </c>
      <c r="H37" s="25" t="s">
        <v>137</v>
      </c>
      <c r="J37" s="50"/>
    </row>
    <row r="38" spans="1:10" ht="30" x14ac:dyDescent="0.3">
      <c r="A38" s="3" t="s">
        <v>10</v>
      </c>
      <c r="B38" s="4" t="s">
        <v>110</v>
      </c>
      <c r="C38" s="3" t="s">
        <v>69</v>
      </c>
      <c r="D38" s="5">
        <v>5722.79</v>
      </c>
      <c r="E38" s="13">
        <v>271.04000000000002</v>
      </c>
      <c r="F38" s="13">
        <v>51.875</v>
      </c>
      <c r="G38" s="13">
        <v>271.04000000000002</v>
      </c>
      <c r="H38" s="25" t="s">
        <v>137</v>
      </c>
      <c r="J38" s="51"/>
    </row>
    <row r="39" spans="1:10" ht="30" x14ac:dyDescent="0.3">
      <c r="A39" s="3" t="s">
        <v>35</v>
      </c>
      <c r="B39" s="4" t="s">
        <v>119</v>
      </c>
      <c r="C39" s="3" t="s">
        <v>87</v>
      </c>
      <c r="D39" s="5">
        <v>8615.2000000000007</v>
      </c>
      <c r="E39" s="13">
        <v>3876.84</v>
      </c>
      <c r="F39" s="13">
        <v>51.875</v>
      </c>
      <c r="G39" s="13">
        <v>3876.84</v>
      </c>
      <c r="H39" s="25" t="s">
        <v>137</v>
      </c>
      <c r="J39" s="50"/>
    </row>
    <row r="40" spans="1:10" ht="15.6" x14ac:dyDescent="0.3">
      <c r="A40" s="3" t="s">
        <v>38</v>
      </c>
      <c r="B40" s="4" t="s">
        <v>119</v>
      </c>
      <c r="C40" s="3" t="s">
        <v>90</v>
      </c>
      <c r="D40" s="5">
        <v>6461.4</v>
      </c>
      <c r="E40" s="13">
        <v>3015.32</v>
      </c>
      <c r="F40" s="13">
        <v>51.875</v>
      </c>
      <c r="G40" s="13">
        <v>3015.32</v>
      </c>
      <c r="H40" s="25" t="s">
        <v>137</v>
      </c>
      <c r="J40" s="50"/>
    </row>
    <row r="41" spans="1:10" ht="15.6" x14ac:dyDescent="0.3">
      <c r="A41" s="3" t="s">
        <v>24</v>
      </c>
      <c r="B41" s="4" t="s">
        <v>115</v>
      </c>
      <c r="C41" s="3" t="s">
        <v>78</v>
      </c>
      <c r="D41" s="5">
        <v>13533.3</v>
      </c>
      <c r="E41" s="5">
        <v>13533.3</v>
      </c>
      <c r="F41" s="5">
        <v>51.25</v>
      </c>
      <c r="G41" s="5">
        <v>13533.3</v>
      </c>
      <c r="H41" s="25" t="s">
        <v>137</v>
      </c>
      <c r="J41" s="50"/>
    </row>
    <row r="42" spans="1:10" ht="30" x14ac:dyDescent="0.3">
      <c r="A42" s="3" t="s">
        <v>37</v>
      </c>
      <c r="B42" s="4" t="s">
        <v>119</v>
      </c>
      <c r="C42" s="3" t="s">
        <v>89</v>
      </c>
      <c r="D42" s="5">
        <v>7538.3</v>
      </c>
      <c r="E42" s="13">
        <v>1744.58</v>
      </c>
      <c r="F42" s="13">
        <v>51.25</v>
      </c>
      <c r="G42" s="13">
        <v>1744.58</v>
      </c>
      <c r="H42" s="25" t="s">
        <v>137</v>
      </c>
      <c r="J42" s="50"/>
    </row>
    <row r="43" spans="1:10" ht="30" x14ac:dyDescent="0.3">
      <c r="A43" s="3" t="s">
        <v>39</v>
      </c>
      <c r="B43" s="4" t="s">
        <v>120</v>
      </c>
      <c r="C43" s="3" t="s">
        <v>91</v>
      </c>
      <c r="D43" s="5">
        <v>3775.2</v>
      </c>
      <c r="E43" s="5">
        <v>3775.2</v>
      </c>
      <c r="F43" s="5">
        <v>49.375</v>
      </c>
      <c r="G43" s="5">
        <v>3775.2</v>
      </c>
      <c r="H43" s="25" t="s">
        <v>137</v>
      </c>
      <c r="J43" s="50"/>
    </row>
    <row r="44" spans="1:10" ht="30" x14ac:dyDescent="0.3">
      <c r="A44" s="3" t="s">
        <v>32</v>
      </c>
      <c r="B44" s="4" t="s">
        <v>130</v>
      </c>
      <c r="C44" s="3" t="s">
        <v>61</v>
      </c>
      <c r="D44" s="5">
        <v>14990.9</v>
      </c>
      <c r="E44" s="5">
        <v>14990.9</v>
      </c>
      <c r="F44" s="5">
        <v>48.75</v>
      </c>
      <c r="G44" s="5">
        <v>14990.9</v>
      </c>
      <c r="H44" s="25" t="s">
        <v>137</v>
      </c>
      <c r="J44" s="50"/>
    </row>
    <row r="45" spans="1:10" ht="16.2" thickBot="1" x14ac:dyDescent="0.3">
      <c r="A45" s="45"/>
      <c r="B45" s="46"/>
      <c r="C45" s="35" t="s">
        <v>139</v>
      </c>
      <c r="D45" s="41">
        <f>SUM(D14:D44)</f>
        <v>212545.27999999997</v>
      </c>
      <c r="E45" s="41">
        <f>SUM(E14:E44)</f>
        <v>184589.69999999998</v>
      </c>
      <c r="F45" s="47" t="s">
        <v>137</v>
      </c>
      <c r="G45" s="41">
        <f>SUM(G14:G44)</f>
        <v>184589.69999999998</v>
      </c>
      <c r="H45" s="48" t="s">
        <v>137</v>
      </c>
      <c r="J45" s="10"/>
    </row>
    <row r="46" spans="1:10" ht="32.25" customHeight="1" thickBot="1" x14ac:dyDescent="0.3">
      <c r="A46" s="57" t="s">
        <v>152</v>
      </c>
      <c r="B46" s="58"/>
      <c r="C46" s="58"/>
      <c r="D46" s="58"/>
      <c r="E46" s="58"/>
      <c r="F46" s="58"/>
      <c r="G46" s="58"/>
      <c r="H46" s="59"/>
    </row>
    <row r="47" spans="1:10" ht="30" x14ac:dyDescent="0.25">
      <c r="A47" s="3" t="s">
        <v>55</v>
      </c>
      <c r="B47" s="4" t="s">
        <v>124</v>
      </c>
      <c r="C47" s="3" t="s">
        <v>106</v>
      </c>
      <c r="D47" s="5">
        <v>8316</v>
      </c>
      <c r="E47" s="5">
        <v>8316</v>
      </c>
      <c r="F47" s="5">
        <v>47.5</v>
      </c>
      <c r="G47" s="5">
        <v>0</v>
      </c>
      <c r="H47" s="25">
        <f>0-E47</f>
        <v>-8316</v>
      </c>
    </row>
    <row r="48" spans="1:10" ht="15" x14ac:dyDescent="0.25">
      <c r="A48" s="3" t="s">
        <v>18</v>
      </c>
      <c r="B48" s="4" t="s">
        <v>128</v>
      </c>
      <c r="C48" s="3" t="s">
        <v>59</v>
      </c>
      <c r="D48" s="5">
        <v>8884.43</v>
      </c>
      <c r="E48" s="13">
        <v>6730.63</v>
      </c>
      <c r="F48" s="13">
        <v>46.428571428571431</v>
      </c>
      <c r="G48" s="5">
        <v>0</v>
      </c>
      <c r="H48" s="25">
        <f>0-E48</f>
        <v>-6730.63</v>
      </c>
    </row>
    <row r="49" spans="1:8" ht="30" x14ac:dyDescent="0.25">
      <c r="A49" s="3" t="s">
        <v>54</v>
      </c>
      <c r="B49" s="4" t="s">
        <v>124</v>
      </c>
      <c r="C49" s="3" t="s">
        <v>64</v>
      </c>
      <c r="D49" s="5">
        <v>1692.69</v>
      </c>
      <c r="E49" s="5">
        <v>1692.69</v>
      </c>
      <c r="F49" s="5">
        <v>46.25</v>
      </c>
      <c r="G49" s="5">
        <v>0</v>
      </c>
      <c r="H49" s="25">
        <f>0-E49</f>
        <v>-1692.69</v>
      </c>
    </row>
    <row r="50" spans="1:8" ht="30" x14ac:dyDescent="0.25">
      <c r="A50" s="3" t="s">
        <v>22</v>
      </c>
      <c r="B50" s="4" t="s">
        <v>116</v>
      </c>
      <c r="C50" s="3" t="s">
        <v>76</v>
      </c>
      <c r="D50" s="5">
        <v>9843.33</v>
      </c>
      <c r="E50" s="5">
        <v>9843.33</v>
      </c>
      <c r="F50" s="5">
        <v>45</v>
      </c>
      <c r="G50" s="5">
        <v>0</v>
      </c>
      <c r="H50" s="21">
        <f>0-E50</f>
        <v>-9843.33</v>
      </c>
    </row>
    <row r="51" spans="1:8" ht="16.2" thickBot="1" x14ac:dyDescent="0.3">
      <c r="A51" s="24"/>
      <c r="B51" s="32"/>
      <c r="C51" s="36" t="s">
        <v>141</v>
      </c>
      <c r="D51" s="33">
        <f>SUM(D47:D50)</f>
        <v>28736.449999999997</v>
      </c>
      <c r="E51" s="33">
        <f>SUM(E47:E50)</f>
        <v>26582.65</v>
      </c>
      <c r="F51" s="34" t="s">
        <v>137</v>
      </c>
      <c r="G51" s="37" t="s">
        <v>137</v>
      </c>
      <c r="H51" s="33">
        <f>SUM(H47:H50)</f>
        <v>-26582.65</v>
      </c>
    </row>
    <row r="52" spans="1:8" ht="32.25" customHeight="1" thickBot="1" x14ac:dyDescent="0.3">
      <c r="A52" s="57" t="s">
        <v>151</v>
      </c>
      <c r="B52" s="58"/>
      <c r="C52" s="58"/>
      <c r="D52" s="58"/>
      <c r="E52" s="58"/>
      <c r="F52" s="58"/>
      <c r="G52" s="58"/>
      <c r="H52" s="59"/>
    </row>
    <row r="53" spans="1:8" ht="30" x14ac:dyDescent="0.25">
      <c r="A53" s="3" t="s">
        <v>9</v>
      </c>
      <c r="B53" s="4" t="s">
        <v>132</v>
      </c>
      <c r="C53" s="3" t="s">
        <v>68</v>
      </c>
      <c r="D53" s="5">
        <v>7400</v>
      </c>
      <c r="E53" s="5">
        <v>7400</v>
      </c>
      <c r="F53" s="5">
        <v>71.875</v>
      </c>
      <c r="G53" s="5">
        <v>0</v>
      </c>
      <c r="H53" s="25">
        <f t="shared" ref="H53:H55" si="0">0-E53</f>
        <v>-7400</v>
      </c>
    </row>
    <row r="54" spans="1:8" ht="15" x14ac:dyDescent="0.25">
      <c r="A54" s="3" t="s">
        <v>7</v>
      </c>
      <c r="B54" s="4" t="s">
        <v>109</v>
      </c>
      <c r="C54" s="3" t="s">
        <v>66</v>
      </c>
      <c r="D54" s="5">
        <v>9500</v>
      </c>
      <c r="E54" s="5">
        <v>9500</v>
      </c>
      <c r="F54" s="5">
        <v>63.75</v>
      </c>
      <c r="G54" s="5">
        <v>0</v>
      </c>
      <c r="H54" s="25">
        <f t="shared" si="0"/>
        <v>-9500</v>
      </c>
    </row>
    <row r="55" spans="1:8" ht="30" x14ac:dyDescent="0.25">
      <c r="A55" s="3" t="s">
        <v>14</v>
      </c>
      <c r="B55" s="4" t="s">
        <v>127</v>
      </c>
      <c r="C55" s="3" t="s">
        <v>71</v>
      </c>
      <c r="D55" s="5">
        <v>9999.99</v>
      </c>
      <c r="E55" s="5">
        <v>9999.99</v>
      </c>
      <c r="F55" s="5">
        <v>52.857142857142854</v>
      </c>
      <c r="G55" s="5">
        <v>0</v>
      </c>
      <c r="H55" s="25">
        <f t="shared" si="0"/>
        <v>-9999.99</v>
      </c>
    </row>
    <row r="56" spans="1:8" ht="16.2" thickBot="1" x14ac:dyDescent="0.3">
      <c r="A56" s="24"/>
      <c r="B56" s="32"/>
      <c r="C56" s="36" t="s">
        <v>142</v>
      </c>
      <c r="D56" s="33">
        <f>SUM(D53:D55)</f>
        <v>26899.989999999998</v>
      </c>
      <c r="E56" s="33">
        <f>SUM(E53:E55)</f>
        <v>26899.989999999998</v>
      </c>
      <c r="F56" s="34" t="s">
        <v>137</v>
      </c>
      <c r="G56" s="37" t="s">
        <v>137</v>
      </c>
      <c r="H56" s="33">
        <f>SUM(H53:H55)</f>
        <v>-26899.989999999998</v>
      </c>
    </row>
    <row r="57" spans="1:8" ht="16.2" thickBot="1" x14ac:dyDescent="0.3">
      <c r="A57" s="65" t="s">
        <v>154</v>
      </c>
      <c r="B57" s="66"/>
      <c r="C57" s="66"/>
      <c r="D57" s="66"/>
      <c r="E57" s="66"/>
      <c r="F57" s="66"/>
      <c r="G57" s="66"/>
      <c r="H57" s="67"/>
    </row>
    <row r="58" spans="1:8" ht="47.4" x14ac:dyDescent="0.25">
      <c r="A58" s="3" t="s">
        <v>11</v>
      </c>
      <c r="B58" s="4" t="s">
        <v>146</v>
      </c>
      <c r="C58" s="3" t="s">
        <v>63</v>
      </c>
      <c r="D58" s="5">
        <v>8787.5</v>
      </c>
      <c r="E58" s="13" t="s">
        <v>133</v>
      </c>
      <c r="F58" s="13" t="s">
        <v>136</v>
      </c>
      <c r="G58" s="13">
        <v>0</v>
      </c>
      <c r="H58" s="21" t="s">
        <v>137</v>
      </c>
    </row>
    <row r="59" spans="1:8" ht="17.399999999999999" x14ac:dyDescent="0.25">
      <c r="A59" s="3" t="s">
        <v>21</v>
      </c>
      <c r="B59" s="4" t="s">
        <v>147</v>
      </c>
      <c r="C59" s="3" t="s">
        <v>58</v>
      </c>
      <c r="D59" s="5">
        <v>6900.78</v>
      </c>
      <c r="E59" s="13" t="s">
        <v>133</v>
      </c>
      <c r="F59" s="13" t="s">
        <v>136</v>
      </c>
      <c r="G59" s="13">
        <v>0</v>
      </c>
      <c r="H59" s="21" t="s">
        <v>137</v>
      </c>
    </row>
    <row r="60" spans="1:8" ht="30" x14ac:dyDescent="0.25">
      <c r="A60" s="3" t="s">
        <v>40</v>
      </c>
      <c r="B60" s="4" t="s">
        <v>148</v>
      </c>
      <c r="C60" s="3" t="s">
        <v>92</v>
      </c>
      <c r="D60" s="5">
        <v>1260</v>
      </c>
      <c r="E60" s="13" t="s">
        <v>133</v>
      </c>
      <c r="F60" s="13" t="s">
        <v>136</v>
      </c>
      <c r="G60" s="13">
        <v>0</v>
      </c>
      <c r="H60" s="21" t="s">
        <v>137</v>
      </c>
    </row>
    <row r="61" spans="1:8" ht="17.399999999999999" x14ac:dyDescent="0.25">
      <c r="A61" s="3" t="s">
        <v>43</v>
      </c>
      <c r="B61" s="4" t="s">
        <v>149</v>
      </c>
      <c r="C61" s="3" t="s">
        <v>95</v>
      </c>
      <c r="D61" s="49" t="s">
        <v>155</v>
      </c>
      <c r="E61" s="13" t="s">
        <v>133</v>
      </c>
      <c r="F61" s="13" t="s">
        <v>136</v>
      </c>
      <c r="G61" s="13">
        <v>0</v>
      </c>
      <c r="H61" s="21" t="s">
        <v>137</v>
      </c>
    </row>
    <row r="62" spans="1:8" ht="17.399999999999999" x14ac:dyDescent="0.25">
      <c r="A62" s="3" t="s">
        <v>49</v>
      </c>
      <c r="B62" s="4" t="s">
        <v>147</v>
      </c>
      <c r="C62" s="3" t="s">
        <v>101</v>
      </c>
      <c r="D62" s="5">
        <v>1292.28</v>
      </c>
      <c r="E62" s="13" t="s">
        <v>133</v>
      </c>
      <c r="F62" s="13" t="s">
        <v>136</v>
      </c>
      <c r="G62" s="13">
        <v>0</v>
      </c>
      <c r="H62" s="21" t="s">
        <v>137</v>
      </c>
    </row>
    <row r="63" spans="1:8" ht="17.399999999999999" x14ac:dyDescent="0.25">
      <c r="A63" s="3" t="s">
        <v>51</v>
      </c>
      <c r="B63" s="4" t="s">
        <v>147</v>
      </c>
      <c r="C63" s="3" t="s">
        <v>103</v>
      </c>
      <c r="D63" s="5">
        <v>1959.96</v>
      </c>
      <c r="E63" s="13" t="s">
        <v>133</v>
      </c>
      <c r="F63" s="13" t="s">
        <v>136</v>
      </c>
      <c r="G63" s="13">
        <v>0</v>
      </c>
      <c r="H63" s="21" t="s">
        <v>137</v>
      </c>
    </row>
    <row r="64" spans="1:8" ht="15.6" x14ac:dyDescent="0.25">
      <c r="A64" s="24"/>
      <c r="B64" s="32"/>
      <c r="C64" s="36" t="s">
        <v>157</v>
      </c>
      <c r="D64" s="43">
        <v>30132.199999999997</v>
      </c>
      <c r="E64" s="68"/>
      <c r="F64" s="69"/>
      <c r="G64" s="69"/>
      <c r="H64" s="70"/>
    </row>
    <row r="65" spans="1:8" ht="15.6" x14ac:dyDescent="0.25">
      <c r="A65" s="17"/>
      <c r="B65" s="18"/>
      <c r="C65" s="38"/>
      <c r="D65" s="42"/>
      <c r="E65" s="40"/>
      <c r="F65" s="39"/>
      <c r="G65" s="39"/>
      <c r="H65" s="39"/>
    </row>
    <row r="66" spans="1:8" ht="31.2" x14ac:dyDescent="0.3">
      <c r="A66" s="6"/>
      <c r="B66" s="7"/>
      <c r="C66" s="44" t="s">
        <v>143</v>
      </c>
      <c r="D66" s="12">
        <f>SUM(D64,D56,D51,D45,D12)</f>
        <v>400130.39999999991</v>
      </c>
      <c r="E66" s="12">
        <f>SUM(E64,E56,E51,E45,E12)</f>
        <v>339888.81999999995</v>
      </c>
      <c r="F66" s="16"/>
      <c r="G66" s="53"/>
      <c r="H66" s="10"/>
    </row>
    <row r="67" spans="1:8" ht="15.6" x14ac:dyDescent="0.3">
      <c r="A67" s="6"/>
      <c r="B67" s="7"/>
      <c r="C67" s="44" t="s">
        <v>144</v>
      </c>
      <c r="D67" s="12">
        <v>292000</v>
      </c>
      <c r="E67" s="14">
        <v>292000</v>
      </c>
      <c r="F67" s="16"/>
      <c r="G67" s="16"/>
      <c r="H67" s="10"/>
    </row>
    <row r="68" spans="1:8" ht="31.2" x14ac:dyDescent="0.3">
      <c r="A68" s="6"/>
      <c r="B68" s="7"/>
      <c r="C68" s="44" t="s">
        <v>145</v>
      </c>
      <c r="D68" s="12">
        <f>D67-D66</f>
        <v>-108130.39999999991</v>
      </c>
      <c r="E68" s="14">
        <f>E67-E66</f>
        <v>-47888.819999999949</v>
      </c>
      <c r="F68" s="16"/>
      <c r="G68" s="16"/>
    </row>
    <row r="71" spans="1:8" ht="15" x14ac:dyDescent="0.25">
      <c r="A71" s="63" t="s">
        <v>150</v>
      </c>
      <c r="B71" s="63"/>
      <c r="C71" s="63"/>
      <c r="D71" s="63"/>
      <c r="E71" s="63"/>
      <c r="F71" s="63"/>
      <c r="G71" s="63"/>
      <c r="H71" s="63"/>
    </row>
    <row r="72" spans="1:8" ht="30.75" customHeight="1" x14ac:dyDescent="0.25">
      <c r="A72" s="62" t="s">
        <v>156</v>
      </c>
      <c r="B72" s="63"/>
      <c r="C72" s="63"/>
      <c r="D72" s="63"/>
      <c r="E72" s="63"/>
      <c r="F72" s="63"/>
      <c r="G72" s="63"/>
      <c r="H72" s="63"/>
    </row>
    <row r="73" spans="1:8" ht="15" x14ac:dyDescent="0.25">
      <c r="A73" s="62"/>
      <c r="B73" s="63"/>
      <c r="C73" s="63"/>
      <c r="D73" s="63"/>
      <c r="E73" s="63"/>
      <c r="F73" s="63"/>
      <c r="G73" s="63"/>
      <c r="H73" s="63"/>
    </row>
    <row r="74" spans="1:8" x14ac:dyDescent="0.25">
      <c r="A74" s="64"/>
      <c r="B74" s="64"/>
      <c r="C74" s="64"/>
      <c r="D74" s="64"/>
      <c r="E74" s="64"/>
      <c r="F74" s="64"/>
      <c r="G74" s="64"/>
      <c r="H74" s="64"/>
    </row>
  </sheetData>
  <sortState xmlns:xlrd2="http://schemas.microsoft.com/office/spreadsheetml/2017/richdata2" ref="A4:G44">
    <sortCondition descending="1" ref="F14:F44"/>
  </sortState>
  <mergeCells count="12">
    <mergeCell ref="A52:H52"/>
    <mergeCell ref="A72:H72"/>
    <mergeCell ref="A73:H73"/>
    <mergeCell ref="A74:H74"/>
    <mergeCell ref="A57:H57"/>
    <mergeCell ref="E64:H64"/>
    <mergeCell ref="A71:H71"/>
    <mergeCell ref="A4:H4"/>
    <mergeCell ref="A13:H13"/>
    <mergeCell ref="A46:H46"/>
    <mergeCell ref="A2:H2"/>
    <mergeCell ref="A1:H1"/>
  </mergeCells>
  <pageMargins left="0.51181102362204722" right="0.51181102362204722" top="0.74803149606299213" bottom="0.74803149606299213" header="0.31496062992125984" footer="0.31496062992125984"/>
  <pageSetup paperSize="9" scale="54" fitToHeight="2" orientation="landscape" r:id="rId1"/>
  <headerFooter differentOddEven="1">
    <oddHeader>&amp;C&amp;14Pielikums Zivju fonda padomes 16.03.2022. sēdes protokolam</oddHeader>
    <oddFooter>&amp;C&amp;P</oddFooter>
    <evenFooter>&amp;C&amp;P</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projekti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Janis Abele</dc:creator>
  <cp:lastModifiedBy>Dace Ikere</cp:lastModifiedBy>
  <cp:lastPrinted>2022-04-11T08:57:41Z</cp:lastPrinted>
  <dcterms:created xsi:type="dcterms:W3CDTF">2014-04-04T13:31:21Z</dcterms:created>
  <dcterms:modified xsi:type="dcterms:W3CDTF">2022-04-19T15:49:09Z</dcterms:modified>
</cp:coreProperties>
</file>